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45" windowWidth="15195" windowHeight="997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Лист1!$8:$9</definedName>
  </definedNames>
  <calcPr calcId="144525"/>
</workbook>
</file>

<file path=xl/calcChain.xml><?xml version="1.0" encoding="utf-8"?>
<calcChain xmlns="http://schemas.openxmlformats.org/spreadsheetml/2006/main">
  <c r="N29" i="1" l="1"/>
  <c r="N28" i="1" s="1"/>
  <c r="N27" i="1" s="1"/>
  <c r="N25" i="1"/>
  <c r="N24" i="1" s="1"/>
  <c r="N23" i="1" s="1"/>
  <c r="N21" i="1"/>
  <c r="N20" i="1" s="1"/>
  <c r="N19" i="1" s="1"/>
  <c r="N16" i="1"/>
  <c r="N14" i="1"/>
  <c r="N10" i="1"/>
  <c r="N13" i="1" l="1"/>
  <c r="N18" i="1"/>
  <c r="M21" i="1"/>
  <c r="M20" i="1" s="1"/>
  <c r="M19" i="1" s="1"/>
  <c r="M25" i="1"/>
  <c r="M24" i="1" s="1"/>
  <c r="M23" i="1" s="1"/>
  <c r="M29" i="1"/>
  <c r="M28" i="1" s="1"/>
  <c r="M27" i="1" s="1"/>
  <c r="M14" i="1"/>
  <c r="M13" i="1" s="1"/>
  <c r="M16" i="1"/>
  <c r="M10" i="1"/>
  <c r="L16" i="2"/>
  <c r="L12" i="2"/>
  <c r="L21" i="2"/>
  <c r="L9" i="2"/>
  <c r="B4" i="4"/>
  <c r="B14" i="4"/>
  <c r="A19" i="4"/>
  <c r="A18" i="4"/>
  <c r="N31" i="1" l="1"/>
  <c r="M18" i="1"/>
  <c r="M31" i="1" s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<sst xmlns="http://schemas.openxmlformats.org/spreadsheetml/2006/main" count="477" uniqueCount="212">
  <si>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</si>
  <si>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</si>
  <si>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</si>
  <si>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</si>
  <si>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</si>
  <si>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</si>
  <si>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</si>
  <si>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</si>
  <si>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</si>
  <si>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</si>
  <si>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</si>
  <si>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</si>
  <si>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</si>
  <si>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</si>
  <si>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</si>
  <si>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</si>
  <si>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</si>
  <si>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</si>
  <si>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</si>
  <si>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</si>
  <si>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</si>
  <si>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</si>
  <si>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</si>
  <si>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</si>
  <si>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</si>
  <si>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</si>
  <si>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</si>
  <si>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</si>
  <si>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</si>
  <si>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</si>
  <si>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</si>
  <si>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</si>
  <si>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</si>
  <si>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</si>
  <si>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</si>
  <si>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</si>
  <si>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</si>
  <si>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</si>
  <si>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</si>
  <si>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</si>
  <si>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</si>
  <si>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</si>
  <si>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</si>
  <si>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</si>
  <si>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</si>
  <si>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</si>
  <si>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</si>
  <si>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</si>
  <si>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</si>
  <si>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</si>
  <si>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</si>
  <si>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</si>
  <si>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</si>
  <si>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</si>
  <si>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</si>
  <si>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</si>
  <si>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</si>
  <si>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</si>
  <si>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</si>
  <si>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</si>
  <si>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</si>
  <si>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</si>
  <si>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</si>
  <si>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</si>
  <si>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</si>
  <si>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</si>
  <si>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</si>
  <si>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</si>
  <si>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</si>
  <si>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</si>
  <si>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</si>
  <si>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</si>
  <si>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</si>
  <si>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</si>
  <si>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</si>
  <si>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</si>
  <si>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</si>
  <si>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</si>
  <si>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</si>
  <si>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</si>
  <si>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</si>
  <si>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</si>
  <si>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</si>
  <si>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</si>
  <si>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</si>
  <si>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</si>
  <si>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</si>
  <si>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</si>
  <si>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</si>
  <si>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</si>
  <si>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</si>
  <si>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</si>
  <si>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</si>
  <si>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</si>
  <si>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</si>
  <si>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</si>
  <si>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</si>
  <si>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</si>
  <si>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</si>
  <si>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</si>
  <si>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</si>
  <si>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</si>
  <si>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</si>
  <si>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</si>
  <si>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</si>
  <si>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</si>
  <si>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</si>
  <si>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</si>
  <si>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</si>
  <si>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</si>
  <si>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</si>
  <si>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</si>
  <si>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</si>
  <si>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</si>
  <si>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</si>
  <si>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</si>
  <si>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</si>
  <si>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</si>
  <si>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</si>
  <si>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</si>
  <si>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</si>
  <si>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</si>
  <si>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</si>
  <si>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</si>
  <si>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</si>
  <si>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</si>
  <si>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</si>
  <si>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</si>
  <si>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</si>
  <si>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</si>
  <si>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</si>
  <si>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</si>
  <si>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</si>
  <si>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</si>
  <si>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</si>
  <si>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</si>
  <si>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</si>
  <si>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</si>
  <si>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</si>
  <si>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</si>
  <si>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</si>
  <si>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</si>
  <si>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</si>
  <si>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</si>
  <si>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</si>
  <si>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</si>
  <si>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</si>
  <si>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</si>
  <si>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</si>
  <si>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</si>
  <si>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</si>
  <si>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</si>
  <si>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</si>
  <si>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</si>
  <si>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</si>
  <si>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</si>
  <si>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</si>
  <si>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</si>
  <si>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</si>
  <si>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</si>
  <si>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</si>
  <si>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</si>
  <si>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</si>
  <si>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</si>
  <si>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</si>
  <si>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</si>
  <si>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</si>
  <si>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</si>
  <si>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 xml:space="preserve">Источники финансирования дефицита бюджета </t>
  </si>
  <si>
    <t>003</t>
  </si>
  <si>
    <t>10</t>
  </si>
  <si>
    <t>2.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</si>
  <si>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</si>
  <si>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</si>
  <si>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</si>
  <si>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</si>
  <si>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</si>
  <si>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</si>
  <si>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</si>
  <si>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</si>
  <si>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</si>
  <si>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</si>
  <si>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</si>
  <si>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</si>
  <si>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</si>
  <si>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муниципального образования г. Кола на 2009 год</t>
  </si>
  <si>
    <t>1.</t>
  </si>
  <si>
    <t>1.2.</t>
  </si>
  <si>
    <t>доходы</t>
  </si>
  <si>
    <t>получение кредита</t>
  </si>
  <si>
    <t xml:space="preserve">расходы </t>
  </si>
  <si>
    <t>расходы за счет остатка по АИП</t>
  </si>
  <si>
    <t>погашение кредита</t>
  </si>
  <si>
    <t>в т.ч.</t>
  </si>
  <si>
    <t>остаток</t>
  </si>
  <si>
    <t>остаток АИП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</si>
  <si>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</si>
  <si>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</si>
  <si>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</si>
  <si>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</si>
  <si>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</si>
  <si>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</si>
  <si>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</si>
  <si>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</si>
  <si>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2021 год</t>
  </si>
  <si>
    <t>Источники финансирования дефицита бюджета города Колы на плановый период 2021 и 2022 годов</t>
  </si>
  <si>
    <t>2022 год</t>
  </si>
  <si>
    <t xml:space="preserve">                                        к решению Совета депутатов  городского поселения Кола Кольского района</t>
  </si>
  <si>
    <t>Уменьшение прочих остатков денежных средств бюджетов городских поселений</t>
  </si>
  <si>
    <t>Увеличение прочих остатков денежных средств бюджетов городских поселений</t>
  </si>
  <si>
    <t>Приложение № 4.1</t>
  </si>
  <si>
    <t>от 12.12.2019 № 4/23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</si>
</sst>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0" fontId="7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10" fillId="2" borderId="1" xfId="0" applyNumberFormat="1" applyFont="1" applyFill="1" applyBorder="1" applyProtection="1">
      <protection locked="0"/>
    </xf>
    <xf numFmtId="164" fontId="7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164" fontId="9" fillId="2" borderId="1" xfId="0" applyNumberFormat="1" applyFont="1" applyFill="1" applyBorder="1" applyProtection="1">
      <protection locked="0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164" fontId="7" fillId="0" borderId="0" xfId="0" applyNumberFormat="1" applyFont="1" applyFill="1"/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164" fontId="4" fillId="0" borderId="0" xfId="0" applyNumberFormat="1" applyFont="1" applyFill="1"/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0" fontId="0" fillId="0" borderId="0" xfId="0" applyFont="1" applyAlignment="1">
      <alignment wrapText="1"/>
    </xf>
    <xf numFmtId="3" fontId="3" fillId="0" borderId="2" xfId="0" applyNumberFormat="1" applyFont="1" applyBorder="1" applyAlignment="1">
      <alignment horizontal="right"/>
    </xf>
    <xf numFmtId="0" fontId="0" fillId="0" borderId="2" xfId="0" applyBorder="1" applyAlignment="1"/>
    <xf numFmtId="164" fontId="5" fillId="0" borderId="0" xfId="0" applyNumberFormat="1" applyFont="1" applyFill="1" applyAlignment="1">
      <alignment horizontal="right" wrapText="1"/>
    </xf>
    <xf numFmtId="0" fontId="0" fillId="0" borderId="0" xfId="0" applyFill="1" applyAlignment="1"/>
    <xf numFmtId="0" fontId="0" fillId="0" borderId="0" xfId="0" applyAlignment="1"/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/>
    <xf numFmtId="0" fontId="6" fillId="0" borderId="0" xfId="0" applyFont="1" applyAlignment="1">
      <alignment horizontal="center"/>
    </xf>
    <xf numFmtId="164" fontId="11" fillId="0" borderId="0" xfId="0" applyNumberFormat="1" applyFont="1" applyAlignment="1">
      <alignment horizontal="right"/>
    </xf>
    <xf numFmtId="0" fontId="12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31"/>
  <sheetViews>
    <sheetView tabSelected="1" topLeftCell="A2" workbookViewId="0">
      <selection activeCell="A5" sqref="A5:M5"/>
    </sheetView>
  </sheetViews>
  <sheetFormatPr defaultColWidth="9.140625" defaultRowHeight="12.75" x14ac:dyDescent="0.2"/>
  <cols>
    <col min="1" max="1" width="4.42578125" style="15" customWidth="1"/>
    <col min="2" max="2" width="20.5703125" style="16" hidden="1" customWidth="1"/>
    <col min="3" max="3" width="50" style="17" customWidth="1"/>
    <col min="4" max="4" width="5.28515625" style="16" customWidth="1"/>
    <col min="5" max="5" width="4.85546875" style="16" customWidth="1"/>
    <col min="6" max="6" width="5" style="16" customWidth="1"/>
    <col min="7" max="8" width="4.7109375" style="16" customWidth="1"/>
    <col min="9" max="9" width="4.5703125" style="16" customWidth="1"/>
    <col min="10" max="10" width="5.85546875" style="16" customWidth="1"/>
    <col min="11" max="11" width="7.85546875" style="16" customWidth="1"/>
    <col min="12" max="12" width="12.28515625" style="18" hidden="1" customWidth="1"/>
    <col min="13" max="13" width="13.42578125" style="18" customWidth="1"/>
    <col min="14" max="14" width="13.42578125" style="15" customWidth="1"/>
    <col min="15" max="16384" width="9.140625" style="15"/>
  </cols>
  <sheetData>
    <row r="1" spans="1:14" s="10" customFormat="1" ht="165.75" hidden="1" customHeight="1" x14ac:dyDescent="0.2">
      <c r="B1" s="11" t="s">
        <v>6</v>
      </c>
      <c r="C1" s="12" t="s">
        <v>8</v>
      </c>
      <c r="D1" s="11" t="s">
        <v>4</v>
      </c>
      <c r="E1" s="11" t="s">
        <v>10</v>
      </c>
      <c r="F1" s="11" t="s">
        <v>14</v>
      </c>
      <c r="G1" s="11" t="s">
        <v>18</v>
      </c>
      <c r="H1" s="11" t="s">
        <v>22</v>
      </c>
      <c r="I1" s="11" t="s">
        <v>26</v>
      </c>
      <c r="J1" s="11" t="s">
        <v>117</v>
      </c>
      <c r="K1" s="11" t="s">
        <v>118</v>
      </c>
      <c r="L1" s="13" t="s">
        <v>34</v>
      </c>
      <c r="M1" s="14"/>
    </row>
    <row r="2" spans="1:14" s="10" customFormat="1" ht="15.75" x14ac:dyDescent="0.25">
      <c r="A2" s="74" t="s">
        <v>210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5"/>
    </row>
    <row r="3" spans="1:14" s="10" customFormat="1" ht="15.75" x14ac:dyDescent="0.25">
      <c r="A3" s="66" t="s">
        <v>207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5"/>
    </row>
    <row r="4" spans="1:14" s="10" customFormat="1" ht="15.75" x14ac:dyDescent="0.25">
      <c r="A4" s="67" t="s">
        <v>211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8"/>
    </row>
    <row r="5" spans="1:14" s="10" customFormat="1" ht="18" customHeight="1" x14ac:dyDescent="0.25">
      <c r="A5" s="63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</row>
    <row r="6" spans="1:14" s="10" customFormat="1" ht="49.5" customHeight="1" x14ac:dyDescent="0.3">
      <c r="A6" s="58" t="s">
        <v>205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60"/>
    </row>
    <row r="7" spans="1:14" s="10" customFormat="1" ht="15.75" customHeight="1" x14ac:dyDescent="0.2">
      <c r="B7" s="11"/>
      <c r="C7" s="12"/>
      <c r="D7" s="11"/>
      <c r="E7" s="11"/>
      <c r="F7" s="11"/>
      <c r="G7" s="11"/>
      <c r="H7" s="11"/>
      <c r="I7" s="11"/>
      <c r="J7" s="11"/>
      <c r="K7" s="11"/>
      <c r="L7" s="5" t="s">
        <v>102</v>
      </c>
      <c r="M7" s="61" t="s">
        <v>102</v>
      </c>
      <c r="N7" s="62"/>
    </row>
    <row r="8" spans="1:14" s="10" customFormat="1" ht="12.75" customHeight="1" x14ac:dyDescent="0.2">
      <c r="A8" s="69" t="s">
        <v>101</v>
      </c>
      <c r="B8" s="69" t="s">
        <v>101</v>
      </c>
      <c r="C8" s="71" t="s">
        <v>120</v>
      </c>
      <c r="D8" s="69" t="s">
        <v>103</v>
      </c>
      <c r="E8" s="70"/>
      <c r="F8" s="70"/>
      <c r="G8" s="70"/>
      <c r="H8" s="70"/>
      <c r="I8" s="70"/>
      <c r="J8" s="70"/>
      <c r="K8" s="70"/>
      <c r="L8" s="56" t="s">
        <v>100</v>
      </c>
      <c r="M8" s="56" t="s">
        <v>100</v>
      </c>
      <c r="N8" s="57"/>
    </row>
    <row r="9" spans="1:14" s="10" customFormat="1" ht="127.5" x14ac:dyDescent="0.2">
      <c r="A9" s="69"/>
      <c r="B9" s="69"/>
      <c r="C9" s="71"/>
      <c r="D9" s="7" t="s">
        <v>119</v>
      </c>
      <c r="E9" s="3" t="s">
        <v>11</v>
      </c>
      <c r="F9" s="3" t="s">
        <v>15</v>
      </c>
      <c r="G9" s="3" t="s">
        <v>19</v>
      </c>
      <c r="H9" s="3" t="s">
        <v>23</v>
      </c>
      <c r="I9" s="3" t="s">
        <v>27</v>
      </c>
      <c r="J9" s="7" t="s">
        <v>115</v>
      </c>
      <c r="K9" s="8" t="s">
        <v>116</v>
      </c>
      <c r="L9" s="56"/>
      <c r="M9" s="55" t="s">
        <v>204</v>
      </c>
      <c r="N9" s="55" t="s">
        <v>206</v>
      </c>
    </row>
    <row r="10" spans="1:14" s="10" customFormat="1" ht="25.5" hidden="1" x14ac:dyDescent="0.2">
      <c r="A10" s="29">
        <v>1</v>
      </c>
      <c r="B10" s="30" t="s">
        <v>105</v>
      </c>
      <c r="C10" s="31" t="s">
        <v>182</v>
      </c>
      <c r="D10" s="26" t="s">
        <v>169</v>
      </c>
      <c r="E10" s="26" t="s">
        <v>40</v>
      </c>
      <c r="F10" s="26" t="s">
        <v>175</v>
      </c>
      <c r="G10" s="26" t="s">
        <v>42</v>
      </c>
      <c r="H10" s="26" t="s">
        <v>42</v>
      </c>
      <c r="I10" s="26" t="s">
        <v>42</v>
      </c>
      <c r="J10" s="26" t="s">
        <v>43</v>
      </c>
      <c r="K10" s="26" t="s">
        <v>57</v>
      </c>
      <c r="L10" s="22">
        <v>-6226.1</v>
      </c>
      <c r="M10" s="28">
        <f>M11</f>
        <v>0</v>
      </c>
      <c r="N10" s="28">
        <f>N11</f>
        <v>0</v>
      </c>
    </row>
    <row r="11" spans="1:14" s="10" customFormat="1" ht="25.5" hidden="1" x14ac:dyDescent="0.2">
      <c r="A11" s="33" t="s">
        <v>114</v>
      </c>
      <c r="B11" s="16" t="s">
        <v>51</v>
      </c>
      <c r="C11" s="17" t="s">
        <v>183</v>
      </c>
      <c r="D11" s="27" t="s">
        <v>169</v>
      </c>
      <c r="E11" s="27" t="s">
        <v>40</v>
      </c>
      <c r="F11" s="27" t="s">
        <v>41</v>
      </c>
      <c r="G11" s="27" t="s">
        <v>42</v>
      </c>
      <c r="H11" s="27" t="s">
        <v>42</v>
      </c>
      <c r="I11" s="27" t="s">
        <v>42</v>
      </c>
      <c r="J11" s="27" t="s">
        <v>43</v>
      </c>
      <c r="K11" s="27" t="s">
        <v>44</v>
      </c>
      <c r="L11" s="25">
        <v>300000</v>
      </c>
      <c r="M11" s="18">
        <v>0</v>
      </c>
      <c r="N11" s="18">
        <v>0</v>
      </c>
    </row>
    <row r="12" spans="1:14" s="10" customFormat="1" ht="25.5" hidden="1" x14ac:dyDescent="0.2">
      <c r="A12" s="32"/>
      <c r="B12" s="24" t="s">
        <v>53</v>
      </c>
      <c r="C12" s="17" t="s">
        <v>184</v>
      </c>
      <c r="D12" s="27" t="s">
        <v>169</v>
      </c>
      <c r="E12" s="27" t="s">
        <v>40</v>
      </c>
      <c r="F12" s="27" t="s">
        <v>41</v>
      </c>
      <c r="G12" s="27" t="s">
        <v>42</v>
      </c>
      <c r="H12" s="27" t="s">
        <v>42</v>
      </c>
      <c r="I12" s="27" t="s">
        <v>170</v>
      </c>
      <c r="J12" s="27" t="s">
        <v>43</v>
      </c>
      <c r="K12" s="27" t="s">
        <v>47</v>
      </c>
      <c r="L12" s="25">
        <v>300000</v>
      </c>
      <c r="M12" s="18">
        <v>0</v>
      </c>
      <c r="N12" s="18">
        <v>0</v>
      </c>
    </row>
    <row r="13" spans="1:14" s="19" customFormat="1" ht="25.5" hidden="1" x14ac:dyDescent="0.2">
      <c r="A13" s="29" t="s">
        <v>186</v>
      </c>
      <c r="B13" s="30" t="s">
        <v>105</v>
      </c>
      <c r="C13" s="31" t="s">
        <v>174</v>
      </c>
      <c r="D13" s="26" t="s">
        <v>169</v>
      </c>
      <c r="E13" s="26" t="s">
        <v>40</v>
      </c>
      <c r="F13" s="26" t="s">
        <v>175</v>
      </c>
      <c r="G13" s="26" t="s">
        <v>42</v>
      </c>
      <c r="H13" s="26" t="s">
        <v>42</v>
      </c>
      <c r="I13" s="26" t="s">
        <v>42</v>
      </c>
      <c r="J13" s="26" t="s">
        <v>43</v>
      </c>
      <c r="K13" s="26" t="s">
        <v>57</v>
      </c>
      <c r="L13" s="22">
        <v>-6226.1</v>
      </c>
      <c r="M13" s="28">
        <f>M14-M16</f>
        <v>0</v>
      </c>
      <c r="N13" s="28">
        <f>N14-N16</f>
        <v>0</v>
      </c>
    </row>
    <row r="14" spans="1:14" ht="38.25" hidden="1" x14ac:dyDescent="0.2">
      <c r="A14" s="33" t="s">
        <v>114</v>
      </c>
      <c r="B14" s="16" t="s">
        <v>51</v>
      </c>
      <c r="C14" s="17" t="s">
        <v>176</v>
      </c>
      <c r="D14" s="27" t="s">
        <v>169</v>
      </c>
      <c r="E14" s="27" t="s">
        <v>40</v>
      </c>
      <c r="F14" s="27" t="s">
        <v>175</v>
      </c>
      <c r="G14" s="27" t="s">
        <v>42</v>
      </c>
      <c r="H14" s="27" t="s">
        <v>42</v>
      </c>
      <c r="I14" s="27" t="s">
        <v>42</v>
      </c>
      <c r="J14" s="27" t="s">
        <v>43</v>
      </c>
      <c r="K14" s="27" t="s">
        <v>44</v>
      </c>
      <c r="L14" s="25">
        <v>300000</v>
      </c>
      <c r="M14" s="18">
        <f>M15</f>
        <v>0</v>
      </c>
      <c r="N14" s="18">
        <f>N15</f>
        <v>0</v>
      </c>
    </row>
    <row r="15" spans="1:14" ht="38.25" hidden="1" x14ac:dyDescent="0.2">
      <c r="A15" s="32"/>
      <c r="B15" s="24" t="s">
        <v>53</v>
      </c>
      <c r="C15" s="17" t="s">
        <v>177</v>
      </c>
      <c r="D15" s="27" t="s">
        <v>169</v>
      </c>
      <c r="E15" s="27" t="s">
        <v>40</v>
      </c>
      <c r="F15" s="27" t="s">
        <v>175</v>
      </c>
      <c r="G15" s="27" t="s">
        <v>42</v>
      </c>
      <c r="H15" s="27" t="s">
        <v>42</v>
      </c>
      <c r="I15" s="27" t="s">
        <v>170</v>
      </c>
      <c r="J15" s="27" t="s">
        <v>43</v>
      </c>
      <c r="K15" s="27" t="s">
        <v>47</v>
      </c>
      <c r="L15" s="25">
        <v>300000</v>
      </c>
      <c r="N15" s="18"/>
    </row>
    <row r="16" spans="1:14" ht="38.25" hidden="1" x14ac:dyDescent="0.2">
      <c r="A16" s="33" t="s">
        <v>187</v>
      </c>
      <c r="B16" s="24"/>
      <c r="C16" s="17" t="s">
        <v>180</v>
      </c>
      <c r="D16" s="27" t="s">
        <v>169</v>
      </c>
      <c r="E16" s="27" t="s">
        <v>40</v>
      </c>
      <c r="F16" s="27" t="s">
        <v>175</v>
      </c>
      <c r="G16" s="27" t="s">
        <v>42</v>
      </c>
      <c r="H16" s="27" t="s">
        <v>42</v>
      </c>
      <c r="I16" s="27" t="s">
        <v>42</v>
      </c>
      <c r="J16" s="27" t="s">
        <v>43</v>
      </c>
      <c r="K16" s="27" t="s">
        <v>178</v>
      </c>
      <c r="L16" s="25">
        <v>300000</v>
      </c>
      <c r="M16" s="18">
        <f>M17</f>
        <v>0</v>
      </c>
      <c r="N16" s="18">
        <f>N17</f>
        <v>0</v>
      </c>
    </row>
    <row r="17" spans="1:14" ht="38.25" hidden="1" x14ac:dyDescent="0.2">
      <c r="A17" s="32"/>
      <c r="B17" s="24"/>
      <c r="C17" s="17" t="s">
        <v>181</v>
      </c>
      <c r="D17" s="27" t="s">
        <v>169</v>
      </c>
      <c r="E17" s="27" t="s">
        <v>40</v>
      </c>
      <c r="F17" s="27" t="s">
        <v>175</v>
      </c>
      <c r="G17" s="27" t="s">
        <v>42</v>
      </c>
      <c r="H17" s="27" t="s">
        <v>42</v>
      </c>
      <c r="I17" s="27" t="s">
        <v>170</v>
      </c>
      <c r="J17" s="27" t="s">
        <v>43</v>
      </c>
      <c r="K17" s="27" t="s">
        <v>179</v>
      </c>
      <c r="L17" s="25">
        <v>300000</v>
      </c>
      <c r="N17" s="18"/>
    </row>
    <row r="18" spans="1:14" s="19" customFormat="1" ht="25.5" x14ac:dyDescent="0.2">
      <c r="A18" s="29" t="s">
        <v>171</v>
      </c>
      <c r="B18" s="30" t="s">
        <v>58</v>
      </c>
      <c r="C18" s="31" t="s">
        <v>59</v>
      </c>
      <c r="D18" s="26" t="s">
        <v>57</v>
      </c>
      <c r="E18" s="26" t="s">
        <v>40</v>
      </c>
      <c r="F18" s="26" t="s">
        <v>60</v>
      </c>
      <c r="G18" s="26" t="s">
        <v>42</v>
      </c>
      <c r="H18" s="26" t="s">
        <v>42</v>
      </c>
      <c r="I18" s="26" t="s">
        <v>42</v>
      </c>
      <c r="J18" s="26" t="s">
        <v>43</v>
      </c>
      <c r="K18" s="26" t="s">
        <v>57</v>
      </c>
      <c r="L18" s="22">
        <v>245485.2</v>
      </c>
      <c r="M18" s="28">
        <f>M23-M19</f>
        <v>333.99999999998545</v>
      </c>
      <c r="N18" s="28">
        <f>N23-N19</f>
        <v>328.89999999999418</v>
      </c>
    </row>
    <row r="19" spans="1:14" x14ac:dyDescent="0.2">
      <c r="A19" s="32" t="s">
        <v>172</v>
      </c>
      <c r="B19" s="16" t="s">
        <v>63</v>
      </c>
      <c r="C19" s="17" t="s">
        <v>64</v>
      </c>
      <c r="D19" s="27" t="s">
        <v>57</v>
      </c>
      <c r="E19" s="27" t="s">
        <v>40</v>
      </c>
      <c r="F19" s="27" t="s">
        <v>60</v>
      </c>
      <c r="G19" s="27" t="s">
        <v>42</v>
      </c>
      <c r="H19" s="27" t="s">
        <v>42</v>
      </c>
      <c r="I19" s="27" t="s">
        <v>42</v>
      </c>
      <c r="J19" s="27" t="s">
        <v>43</v>
      </c>
      <c r="K19" s="27" t="s">
        <v>65</v>
      </c>
      <c r="L19" s="25">
        <v>-32397887.399999999</v>
      </c>
      <c r="M19" s="18">
        <f t="shared" ref="M19:N21" si="0">M20</f>
        <v>130764.8</v>
      </c>
      <c r="N19" s="18">
        <f t="shared" si="0"/>
        <v>134165.5</v>
      </c>
    </row>
    <row r="20" spans="1:14" x14ac:dyDescent="0.2">
      <c r="A20" s="32"/>
      <c r="B20" s="16" t="s">
        <v>67</v>
      </c>
      <c r="C20" s="17" t="s">
        <v>68</v>
      </c>
      <c r="D20" s="27" t="s">
        <v>57</v>
      </c>
      <c r="E20" s="27" t="s">
        <v>40</v>
      </c>
      <c r="F20" s="27" t="s">
        <v>60</v>
      </c>
      <c r="G20" s="27" t="s">
        <v>41</v>
      </c>
      <c r="H20" s="27" t="s">
        <v>42</v>
      </c>
      <c r="I20" s="27" t="s">
        <v>42</v>
      </c>
      <c r="J20" s="27" t="s">
        <v>43</v>
      </c>
      <c r="K20" s="27" t="s">
        <v>65</v>
      </c>
      <c r="L20" s="25">
        <v>-32397887.399999999</v>
      </c>
      <c r="M20" s="18">
        <f t="shared" si="0"/>
        <v>130764.8</v>
      </c>
      <c r="N20" s="18">
        <f t="shared" si="0"/>
        <v>134165.5</v>
      </c>
    </row>
    <row r="21" spans="1:14" x14ac:dyDescent="0.2">
      <c r="A21" s="32"/>
      <c r="B21" s="16" t="s">
        <v>70</v>
      </c>
      <c r="C21" s="17" t="s">
        <v>71</v>
      </c>
      <c r="D21" s="27" t="s">
        <v>57</v>
      </c>
      <c r="E21" s="27" t="s">
        <v>40</v>
      </c>
      <c r="F21" s="27" t="s">
        <v>60</v>
      </c>
      <c r="G21" s="27" t="s">
        <v>41</v>
      </c>
      <c r="H21" s="27" t="s">
        <v>40</v>
      </c>
      <c r="I21" s="27" t="s">
        <v>42</v>
      </c>
      <c r="J21" s="27" t="s">
        <v>43</v>
      </c>
      <c r="K21" s="27" t="s">
        <v>72</v>
      </c>
      <c r="L21" s="25">
        <v>-32397887.399999999</v>
      </c>
      <c r="M21" s="18">
        <f t="shared" si="0"/>
        <v>130764.8</v>
      </c>
      <c r="N21" s="18">
        <f t="shared" si="0"/>
        <v>134165.5</v>
      </c>
    </row>
    <row r="22" spans="1:14" ht="25.5" x14ac:dyDescent="0.2">
      <c r="A22" s="32"/>
      <c r="B22" s="16" t="s">
        <v>74</v>
      </c>
      <c r="C22" s="17" t="s">
        <v>209</v>
      </c>
      <c r="D22" s="27" t="s">
        <v>57</v>
      </c>
      <c r="E22" s="27" t="s">
        <v>40</v>
      </c>
      <c r="F22" s="27" t="s">
        <v>60</v>
      </c>
      <c r="G22" s="27" t="s">
        <v>41</v>
      </c>
      <c r="H22" s="27" t="s">
        <v>40</v>
      </c>
      <c r="I22" s="27" t="s">
        <v>203</v>
      </c>
      <c r="J22" s="27" t="s">
        <v>43</v>
      </c>
      <c r="K22" s="27" t="s">
        <v>72</v>
      </c>
      <c r="L22" s="25">
        <v>-32397887.399999999</v>
      </c>
      <c r="M22" s="54">
        <v>130764.8</v>
      </c>
      <c r="N22" s="54">
        <v>134165.5</v>
      </c>
    </row>
    <row r="23" spans="1:14" x14ac:dyDescent="0.2">
      <c r="A23" s="32" t="s">
        <v>173</v>
      </c>
      <c r="B23" s="16" t="s">
        <v>76</v>
      </c>
      <c r="C23" s="17" t="s">
        <v>77</v>
      </c>
      <c r="D23" s="27" t="s">
        <v>57</v>
      </c>
      <c r="E23" s="27" t="s">
        <v>40</v>
      </c>
      <c r="F23" s="27" t="s">
        <v>60</v>
      </c>
      <c r="G23" s="27" t="s">
        <v>42</v>
      </c>
      <c r="H23" s="27" t="s">
        <v>42</v>
      </c>
      <c r="I23" s="27" t="s">
        <v>42</v>
      </c>
      <c r="J23" s="27" t="s">
        <v>43</v>
      </c>
      <c r="K23" s="27" t="s">
        <v>78</v>
      </c>
      <c r="L23" s="25">
        <v>32643372.600000001</v>
      </c>
      <c r="M23" s="54">
        <f t="shared" ref="M23:N25" si="1">M24</f>
        <v>131098.79999999999</v>
      </c>
      <c r="N23" s="54">
        <f t="shared" si="1"/>
        <v>134494.39999999999</v>
      </c>
    </row>
    <row r="24" spans="1:14" x14ac:dyDescent="0.2">
      <c r="A24" s="23"/>
      <c r="B24" s="24" t="s">
        <v>80</v>
      </c>
      <c r="C24" s="17" t="s">
        <v>81</v>
      </c>
      <c r="D24" s="27" t="s">
        <v>57</v>
      </c>
      <c r="E24" s="27" t="s">
        <v>40</v>
      </c>
      <c r="F24" s="27" t="s">
        <v>60</v>
      </c>
      <c r="G24" s="27" t="s">
        <v>41</v>
      </c>
      <c r="H24" s="27" t="s">
        <v>42</v>
      </c>
      <c r="I24" s="27" t="s">
        <v>42</v>
      </c>
      <c r="J24" s="27" t="s">
        <v>43</v>
      </c>
      <c r="K24" s="27" t="s">
        <v>78</v>
      </c>
      <c r="L24" s="25">
        <v>32643372.600000001</v>
      </c>
      <c r="M24" s="54">
        <f t="shared" si="1"/>
        <v>131098.79999999999</v>
      </c>
      <c r="N24" s="54">
        <f t="shared" si="1"/>
        <v>134494.39999999999</v>
      </c>
    </row>
    <row r="25" spans="1:14" x14ac:dyDescent="0.2">
      <c r="A25" s="23"/>
      <c r="B25" s="24" t="s">
        <v>83</v>
      </c>
      <c r="C25" s="17" t="s">
        <v>84</v>
      </c>
      <c r="D25" s="27" t="s">
        <v>57</v>
      </c>
      <c r="E25" s="27" t="s">
        <v>40</v>
      </c>
      <c r="F25" s="27" t="s">
        <v>60</v>
      </c>
      <c r="G25" s="27" t="s">
        <v>41</v>
      </c>
      <c r="H25" s="27" t="s">
        <v>40</v>
      </c>
      <c r="I25" s="27" t="s">
        <v>42</v>
      </c>
      <c r="J25" s="27" t="s">
        <v>43</v>
      </c>
      <c r="K25" s="27" t="s">
        <v>85</v>
      </c>
      <c r="L25" s="25">
        <v>32643372.600000001</v>
      </c>
      <c r="M25" s="54">
        <f t="shared" si="1"/>
        <v>131098.79999999999</v>
      </c>
      <c r="N25" s="54">
        <f t="shared" si="1"/>
        <v>134494.39999999999</v>
      </c>
    </row>
    <row r="26" spans="1:14" ht="25.5" x14ac:dyDescent="0.2">
      <c r="A26" s="23"/>
      <c r="B26" s="24" t="s">
        <v>87</v>
      </c>
      <c r="C26" s="17" t="s">
        <v>208</v>
      </c>
      <c r="D26" s="27" t="s">
        <v>57</v>
      </c>
      <c r="E26" s="27" t="s">
        <v>40</v>
      </c>
      <c r="F26" s="27" t="s">
        <v>60</v>
      </c>
      <c r="G26" s="27" t="s">
        <v>41</v>
      </c>
      <c r="H26" s="27" t="s">
        <v>40</v>
      </c>
      <c r="I26" s="27" t="s">
        <v>203</v>
      </c>
      <c r="J26" s="27" t="s">
        <v>43</v>
      </c>
      <c r="K26" s="27" t="s">
        <v>85</v>
      </c>
      <c r="L26" s="25">
        <v>32643372.600000001</v>
      </c>
      <c r="M26" s="54">
        <v>131098.79999999999</v>
      </c>
      <c r="N26" s="54">
        <v>134494.39999999999</v>
      </c>
    </row>
    <row r="27" spans="1:14" ht="25.5" hidden="1" x14ac:dyDescent="0.2">
      <c r="A27" s="43" t="s">
        <v>198</v>
      </c>
      <c r="B27" s="44"/>
      <c r="C27" s="45" t="s">
        <v>197</v>
      </c>
      <c r="D27" s="46" t="s">
        <v>57</v>
      </c>
      <c r="E27" s="46" t="s">
        <v>40</v>
      </c>
      <c r="F27" s="46" t="s">
        <v>199</v>
      </c>
      <c r="G27" s="46" t="s">
        <v>42</v>
      </c>
      <c r="H27" s="46" t="s">
        <v>42</v>
      </c>
      <c r="I27" s="46" t="s">
        <v>42</v>
      </c>
      <c r="J27" s="46" t="s">
        <v>43</v>
      </c>
      <c r="K27" s="46" t="s">
        <v>57</v>
      </c>
      <c r="L27" s="47"/>
      <c r="M27" s="48">
        <f>-M28</f>
        <v>0</v>
      </c>
      <c r="N27" s="48">
        <f>-N28</f>
        <v>0</v>
      </c>
    </row>
    <row r="28" spans="1:14" ht="24" hidden="1" customHeight="1" x14ac:dyDescent="0.2">
      <c r="A28" s="49"/>
      <c r="B28" s="50"/>
      <c r="C28" s="51" t="s">
        <v>196</v>
      </c>
      <c r="D28" s="52" t="s">
        <v>57</v>
      </c>
      <c r="E28" s="52" t="s">
        <v>40</v>
      </c>
      <c r="F28" s="52" t="s">
        <v>199</v>
      </c>
      <c r="G28" s="52" t="s">
        <v>200</v>
      </c>
      <c r="H28" s="52" t="s">
        <v>42</v>
      </c>
      <c r="I28" s="52" t="s">
        <v>42</v>
      </c>
      <c r="J28" s="52" t="s">
        <v>43</v>
      </c>
      <c r="K28" s="52" t="s">
        <v>57</v>
      </c>
      <c r="L28" s="53"/>
      <c r="M28" s="54">
        <f>M29</f>
        <v>0</v>
      </c>
      <c r="N28" s="54">
        <f>N29</f>
        <v>0</v>
      </c>
    </row>
    <row r="29" spans="1:14" ht="78.75" hidden="1" customHeight="1" x14ac:dyDescent="0.2">
      <c r="A29" s="49"/>
      <c r="B29" s="50"/>
      <c r="C29" s="51" t="s">
        <v>201</v>
      </c>
      <c r="D29" s="52" t="s">
        <v>57</v>
      </c>
      <c r="E29" s="52" t="s">
        <v>40</v>
      </c>
      <c r="F29" s="52" t="s">
        <v>199</v>
      </c>
      <c r="G29" s="52" t="s">
        <v>200</v>
      </c>
      <c r="H29" s="52" t="s">
        <v>42</v>
      </c>
      <c r="I29" s="52" t="s">
        <v>42</v>
      </c>
      <c r="J29" s="52" t="s">
        <v>43</v>
      </c>
      <c r="K29" s="52" t="s">
        <v>178</v>
      </c>
      <c r="L29" s="53"/>
      <c r="M29" s="54">
        <f>M30</f>
        <v>0</v>
      </c>
      <c r="N29" s="54">
        <f>N30</f>
        <v>0</v>
      </c>
    </row>
    <row r="30" spans="1:14" ht="75.75" hidden="1" customHeight="1" x14ac:dyDescent="0.2">
      <c r="A30" s="49"/>
      <c r="B30" s="42"/>
      <c r="C30" s="51" t="s">
        <v>202</v>
      </c>
      <c r="D30" s="52" t="s">
        <v>57</v>
      </c>
      <c r="E30" s="52" t="s">
        <v>40</v>
      </c>
      <c r="F30" s="52" t="s">
        <v>199</v>
      </c>
      <c r="G30" s="52" t="s">
        <v>200</v>
      </c>
      <c r="H30" s="52" t="s">
        <v>42</v>
      </c>
      <c r="I30" s="52" t="s">
        <v>170</v>
      </c>
      <c r="J30" s="52" t="s">
        <v>43</v>
      </c>
      <c r="K30" s="52" t="s">
        <v>179</v>
      </c>
      <c r="L30" s="53"/>
      <c r="M30" s="54">
        <v>0</v>
      </c>
      <c r="N30" s="54">
        <v>0</v>
      </c>
    </row>
    <row r="31" spans="1:14" s="19" customFormat="1" ht="25.5" x14ac:dyDescent="0.2">
      <c r="A31" s="20"/>
      <c r="B31" s="21" t="s">
        <v>98</v>
      </c>
      <c r="C31" s="31" t="s">
        <v>99</v>
      </c>
      <c r="D31" s="26" t="s">
        <v>57</v>
      </c>
      <c r="E31" s="26" t="s">
        <v>42</v>
      </c>
      <c r="F31" s="26" t="s">
        <v>42</v>
      </c>
      <c r="G31" s="26" t="s">
        <v>42</v>
      </c>
      <c r="H31" s="26" t="s">
        <v>42</v>
      </c>
      <c r="I31" s="26" t="s">
        <v>42</v>
      </c>
      <c r="J31" s="26" t="s">
        <v>43</v>
      </c>
      <c r="K31" s="26" t="s">
        <v>57</v>
      </c>
      <c r="L31" s="22">
        <v>1696521.1</v>
      </c>
      <c r="M31" s="28">
        <f>M13+M18+M10+M27</f>
        <v>333.99999999998545</v>
      </c>
      <c r="N31" s="28">
        <f>N13+N18+N10+N27</f>
        <v>328.89999999999418</v>
      </c>
    </row>
  </sheetData>
  <sheetProtection formatColumns="0"/>
  <mergeCells count="12">
    <mergeCell ref="M8:N8"/>
    <mergeCell ref="A6:N6"/>
    <mergeCell ref="M7:N7"/>
    <mergeCell ref="A5:M5"/>
    <mergeCell ref="A2:N2"/>
    <mergeCell ref="A3:N3"/>
    <mergeCell ref="A4:N4"/>
    <mergeCell ref="L8:L9"/>
    <mergeCell ref="D8:K8"/>
    <mergeCell ref="C8:C9"/>
    <mergeCell ref="B8:B9"/>
    <mergeCell ref="A8:A9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2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Лист1!$B$1:$L$31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9" t="s">
        <v>122</v>
      </c>
      <c r="D21" s="9" t="s">
        <v>157</v>
      </c>
      <c r="E21" s="9" t="s">
        <v>158</v>
      </c>
      <c r="F21" s="9" t="s">
        <v>159</v>
      </c>
      <c r="G21" s="9" t="s">
        <v>160</v>
      </c>
      <c r="H21" s="9" t="s">
        <v>161</v>
      </c>
      <c r="I21" s="9" t="s">
        <v>162</v>
      </c>
      <c r="J21" s="9" t="s">
        <v>163</v>
      </c>
      <c r="K21" s="9" t="s">
        <v>164</v>
      </c>
      <c r="L21" s="9" t="s">
        <v>165</v>
      </c>
      <c r="M21" s="9" t="s">
        <v>166</v>
      </c>
      <c r="N21" s="9" t="s">
        <v>167</v>
      </c>
    </row>
    <row r="22" spans="1:17" x14ac:dyDescent="0.2">
      <c r="C22" s="9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9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9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9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9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9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9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9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9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9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9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9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9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9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9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9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9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9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9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9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9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9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9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9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9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9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9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9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9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9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9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9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9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9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opLeftCell="B3" workbookViewId="0">
      <selection activeCell="L23" sqref="L23:L24"/>
    </sheetView>
  </sheetViews>
  <sheetFormatPr defaultColWidth="9.140625" defaultRowHeight="12.75" x14ac:dyDescent="0.2"/>
  <cols>
    <col min="1" max="1" width="20.5703125" style="16" hidden="1" customWidth="1"/>
    <col min="2" max="2" width="50" style="17" customWidth="1"/>
    <col min="3" max="3" width="5.28515625" style="16" customWidth="1"/>
    <col min="4" max="4" width="4.85546875" style="16" customWidth="1"/>
    <col min="5" max="5" width="5" style="16" customWidth="1"/>
    <col min="6" max="7" width="4.7109375" style="16" customWidth="1"/>
    <col min="8" max="8" width="4.5703125" style="16" customWidth="1"/>
    <col min="9" max="9" width="5.85546875" style="16" customWidth="1"/>
    <col min="10" max="10" width="9.140625" style="16"/>
    <col min="11" max="11" width="12.28515625" style="18" hidden="1" customWidth="1"/>
    <col min="12" max="12" width="11.7109375" style="18" bestFit="1" customWidth="1"/>
    <col min="13" max="16384" width="9.140625" style="15"/>
  </cols>
  <sheetData>
    <row r="1" spans="1:13" s="10" customFormat="1" ht="165.75" hidden="1" customHeight="1" x14ac:dyDescent="0.2">
      <c r="A1" s="11" t="s">
        <v>6</v>
      </c>
      <c r="B1" s="12" t="s">
        <v>8</v>
      </c>
      <c r="C1" s="11" t="s">
        <v>4</v>
      </c>
      <c r="D1" s="11" t="s">
        <v>10</v>
      </c>
      <c r="E1" s="11" t="s">
        <v>14</v>
      </c>
      <c r="F1" s="11" t="s">
        <v>18</v>
      </c>
      <c r="G1" s="11" t="s">
        <v>22</v>
      </c>
      <c r="H1" s="11" t="s">
        <v>26</v>
      </c>
      <c r="I1" s="11" t="s">
        <v>117</v>
      </c>
      <c r="J1" s="11" t="s">
        <v>118</v>
      </c>
      <c r="K1" s="13" t="s">
        <v>34</v>
      </c>
      <c r="L1" s="14"/>
    </row>
    <row r="2" spans="1:13" hidden="1" x14ac:dyDescent="0.2"/>
    <row r="3" spans="1:13" s="10" customFormat="1" ht="18.75" x14ac:dyDescent="0.3">
      <c r="A3" s="11"/>
      <c r="B3" s="73" t="s">
        <v>168</v>
      </c>
      <c r="C3" s="73"/>
      <c r="D3" s="73"/>
      <c r="E3" s="73"/>
      <c r="F3" s="73"/>
      <c r="G3" s="73"/>
      <c r="H3" s="73"/>
      <c r="I3" s="73"/>
      <c r="J3" s="73"/>
      <c r="K3" s="6"/>
      <c r="L3" s="6"/>
      <c r="M3" s="6"/>
    </row>
    <row r="4" spans="1:13" s="10" customFormat="1" ht="18.75" x14ac:dyDescent="0.3">
      <c r="A4" s="11"/>
      <c r="B4" s="59" t="s">
        <v>185</v>
      </c>
      <c r="C4" s="59"/>
      <c r="D4" s="59"/>
      <c r="E4" s="59"/>
      <c r="F4" s="59"/>
      <c r="G4" s="59"/>
      <c r="H4" s="59"/>
      <c r="I4" s="59"/>
      <c r="J4" s="59"/>
      <c r="K4" s="4"/>
      <c r="L4" s="14"/>
    </row>
    <row r="5" spans="1:13" s="10" customFormat="1" ht="15.75" x14ac:dyDescent="0.25">
      <c r="A5" s="11"/>
      <c r="B5" s="12"/>
      <c r="C5" s="11"/>
      <c r="D5" s="11"/>
      <c r="E5" s="11"/>
      <c r="F5" s="11"/>
      <c r="G5" s="11"/>
      <c r="H5" s="11"/>
      <c r="I5" s="11"/>
      <c r="J5" s="11"/>
      <c r="K5" s="4"/>
      <c r="L5" s="14"/>
    </row>
    <row r="6" spans="1:13" s="10" customFormat="1" x14ac:dyDescent="0.2">
      <c r="A6" s="11"/>
      <c r="B6" s="12"/>
      <c r="C6" s="11"/>
      <c r="D6" s="11"/>
      <c r="E6" s="11"/>
      <c r="F6" s="11"/>
      <c r="G6" s="11"/>
      <c r="H6" s="11"/>
      <c r="I6" s="11"/>
      <c r="J6" s="11"/>
      <c r="K6" s="5" t="s">
        <v>102</v>
      </c>
      <c r="L6" s="5" t="s">
        <v>102</v>
      </c>
    </row>
    <row r="7" spans="1:13" s="10" customFormat="1" ht="12.75" customHeight="1" x14ac:dyDescent="0.2">
      <c r="A7" s="69" t="s">
        <v>101</v>
      </c>
      <c r="B7" s="71" t="s">
        <v>120</v>
      </c>
      <c r="C7" s="69" t="s">
        <v>103</v>
      </c>
      <c r="D7" s="70"/>
      <c r="E7" s="70"/>
      <c r="F7" s="70"/>
      <c r="G7" s="70"/>
      <c r="H7" s="70"/>
      <c r="I7" s="70"/>
      <c r="J7" s="70"/>
      <c r="K7" s="56" t="s">
        <v>100</v>
      </c>
      <c r="L7" s="56" t="s">
        <v>100</v>
      </c>
    </row>
    <row r="8" spans="1:13" s="10" customFormat="1" ht="102" x14ac:dyDescent="0.2">
      <c r="A8" s="69"/>
      <c r="B8" s="71"/>
      <c r="C8" s="7" t="s">
        <v>119</v>
      </c>
      <c r="D8" s="3" t="s">
        <v>11</v>
      </c>
      <c r="E8" s="3" t="s">
        <v>15</v>
      </c>
      <c r="F8" s="3" t="s">
        <v>19</v>
      </c>
      <c r="G8" s="3" t="s">
        <v>23</v>
      </c>
      <c r="H8" s="3" t="s">
        <v>27</v>
      </c>
      <c r="I8" s="7" t="s">
        <v>115</v>
      </c>
      <c r="J8" s="8" t="s">
        <v>116</v>
      </c>
      <c r="K8" s="56"/>
      <c r="L8" s="56"/>
    </row>
    <row r="9" spans="1:13" s="10" customFormat="1" ht="25.5" hidden="1" x14ac:dyDescent="0.2">
      <c r="A9" s="30" t="s">
        <v>105</v>
      </c>
      <c r="B9" s="31" t="s">
        <v>182</v>
      </c>
      <c r="C9" s="26" t="s">
        <v>169</v>
      </c>
      <c r="D9" s="26" t="s">
        <v>40</v>
      </c>
      <c r="E9" s="26" t="s">
        <v>175</v>
      </c>
      <c r="F9" s="26" t="s">
        <v>42</v>
      </c>
      <c r="G9" s="26" t="s">
        <v>42</v>
      </c>
      <c r="H9" s="26" t="s">
        <v>42</v>
      </c>
      <c r="I9" s="26" t="s">
        <v>43</v>
      </c>
      <c r="J9" s="26" t="s">
        <v>57</v>
      </c>
      <c r="K9" s="22">
        <v>-6226.1</v>
      </c>
      <c r="L9" s="28">
        <f>L10</f>
        <v>0</v>
      </c>
    </row>
    <row r="10" spans="1:13" s="10" customFormat="1" ht="25.5" hidden="1" x14ac:dyDescent="0.2">
      <c r="A10" s="16" t="s">
        <v>51</v>
      </c>
      <c r="B10" s="17" t="s">
        <v>183</v>
      </c>
      <c r="C10" s="27" t="s">
        <v>169</v>
      </c>
      <c r="D10" s="27" t="s">
        <v>40</v>
      </c>
      <c r="E10" s="27" t="s">
        <v>41</v>
      </c>
      <c r="F10" s="27" t="s">
        <v>42</v>
      </c>
      <c r="G10" s="27" t="s">
        <v>42</v>
      </c>
      <c r="H10" s="27" t="s">
        <v>42</v>
      </c>
      <c r="I10" s="27" t="s">
        <v>43</v>
      </c>
      <c r="J10" s="27" t="s">
        <v>44</v>
      </c>
      <c r="K10" s="25">
        <v>300000</v>
      </c>
      <c r="L10" s="18">
        <v>0</v>
      </c>
    </row>
    <row r="11" spans="1:13" s="10" customFormat="1" ht="25.5" hidden="1" x14ac:dyDescent="0.2">
      <c r="A11" s="24" t="s">
        <v>53</v>
      </c>
      <c r="B11" s="17" t="s">
        <v>184</v>
      </c>
      <c r="C11" s="27" t="s">
        <v>169</v>
      </c>
      <c r="D11" s="27" t="s">
        <v>40</v>
      </c>
      <c r="E11" s="27" t="s">
        <v>41</v>
      </c>
      <c r="F11" s="27" t="s">
        <v>42</v>
      </c>
      <c r="G11" s="27" t="s">
        <v>42</v>
      </c>
      <c r="H11" s="27" t="s">
        <v>170</v>
      </c>
      <c r="I11" s="27" t="s">
        <v>43</v>
      </c>
      <c r="J11" s="27" t="s">
        <v>47</v>
      </c>
      <c r="K11" s="25">
        <v>300000</v>
      </c>
      <c r="L11" s="18">
        <v>0</v>
      </c>
    </row>
    <row r="12" spans="1:13" x14ac:dyDescent="0.2">
      <c r="A12" s="16" t="s">
        <v>63</v>
      </c>
      <c r="B12" s="34" t="s">
        <v>64</v>
      </c>
      <c r="C12" s="35"/>
      <c r="D12" s="35"/>
      <c r="E12" s="35"/>
      <c r="F12" s="35"/>
      <c r="G12" s="35"/>
      <c r="H12" s="35"/>
      <c r="I12" s="35"/>
      <c r="J12" s="35"/>
      <c r="K12" s="36">
        <v>-32397887.399999999</v>
      </c>
      <c r="L12" s="37">
        <f>SUM(L13:L15)</f>
        <v>81861.399999999994</v>
      </c>
    </row>
    <row r="13" spans="1:13" x14ac:dyDescent="0.2">
      <c r="A13" s="16" t="s">
        <v>67</v>
      </c>
      <c r="B13" s="38" t="s">
        <v>188</v>
      </c>
      <c r="C13" s="35"/>
      <c r="D13" s="35"/>
      <c r="E13" s="35"/>
      <c r="F13" s="35"/>
      <c r="G13" s="35"/>
      <c r="H13" s="35"/>
      <c r="I13" s="35"/>
      <c r="J13" s="35"/>
      <c r="K13" s="36"/>
      <c r="L13" s="39">
        <v>76961.399999999994</v>
      </c>
    </row>
    <row r="14" spans="1:13" x14ac:dyDescent="0.2">
      <c r="A14" s="16" t="s">
        <v>70</v>
      </c>
      <c r="B14" s="38" t="s">
        <v>189</v>
      </c>
      <c r="C14" s="35"/>
      <c r="D14" s="35"/>
      <c r="E14" s="35"/>
      <c r="F14" s="35"/>
      <c r="G14" s="35"/>
      <c r="H14" s="35"/>
      <c r="I14" s="35"/>
      <c r="J14" s="35"/>
      <c r="K14" s="36"/>
      <c r="L14" s="39">
        <v>4900</v>
      </c>
    </row>
    <row r="15" spans="1:13" x14ac:dyDescent="0.2">
      <c r="A15" s="16" t="s">
        <v>74</v>
      </c>
      <c r="B15" s="38"/>
      <c r="C15" s="35"/>
      <c r="D15" s="35"/>
      <c r="E15" s="35"/>
      <c r="F15" s="35"/>
      <c r="G15" s="35"/>
      <c r="H15" s="35"/>
      <c r="I15" s="35"/>
      <c r="J15" s="35"/>
      <c r="K15" s="36"/>
      <c r="L15" s="39"/>
    </row>
    <row r="16" spans="1:13" x14ac:dyDescent="0.2">
      <c r="A16" s="16" t="s">
        <v>76</v>
      </c>
      <c r="B16" s="34" t="s">
        <v>77</v>
      </c>
      <c r="C16" s="35"/>
      <c r="D16" s="35"/>
      <c r="E16" s="35"/>
      <c r="F16" s="35"/>
      <c r="G16" s="35"/>
      <c r="H16" s="35"/>
      <c r="I16" s="35"/>
      <c r="J16" s="35"/>
      <c r="K16" s="36">
        <v>32643372.600000001</v>
      </c>
      <c r="L16" s="37">
        <f>SUM(L17:L19)</f>
        <v>87234.9</v>
      </c>
    </row>
    <row r="17" spans="1:12" x14ac:dyDescent="0.2">
      <c r="A17" s="24" t="s">
        <v>80</v>
      </c>
      <c r="B17" s="38" t="s">
        <v>190</v>
      </c>
      <c r="C17" s="35"/>
      <c r="D17" s="35"/>
      <c r="E17" s="35"/>
      <c r="F17" s="35"/>
      <c r="G17" s="35"/>
      <c r="H17" s="35"/>
      <c r="I17" s="35"/>
      <c r="J17" s="35"/>
      <c r="K17" s="36"/>
      <c r="L17" s="39">
        <v>79983.399999999994</v>
      </c>
    </row>
    <row r="18" spans="1:12" x14ac:dyDescent="0.2">
      <c r="A18" s="24"/>
      <c r="B18" s="38" t="s">
        <v>191</v>
      </c>
      <c r="C18" s="35"/>
      <c r="D18" s="35"/>
      <c r="E18" s="35"/>
      <c r="F18" s="35"/>
      <c r="G18" s="35"/>
      <c r="H18" s="35"/>
      <c r="I18" s="35"/>
      <c r="J18" s="35"/>
      <c r="K18" s="36"/>
      <c r="L18" s="39">
        <v>2351.5</v>
      </c>
    </row>
    <row r="19" spans="1:12" x14ac:dyDescent="0.2">
      <c r="A19" s="24"/>
      <c r="B19" s="38" t="s">
        <v>192</v>
      </c>
      <c r="C19" s="35"/>
      <c r="D19" s="35"/>
      <c r="E19" s="35"/>
      <c r="F19" s="35"/>
      <c r="G19" s="35"/>
      <c r="H19" s="35"/>
      <c r="I19" s="35"/>
      <c r="J19" s="35"/>
      <c r="K19" s="36"/>
      <c r="L19" s="39">
        <v>4900</v>
      </c>
    </row>
    <row r="20" spans="1:12" x14ac:dyDescent="0.2">
      <c r="A20" s="24" t="s">
        <v>83</v>
      </c>
      <c r="B20" s="38"/>
      <c r="C20" s="35"/>
      <c r="D20" s="35"/>
      <c r="E20" s="35"/>
      <c r="F20" s="35"/>
      <c r="G20" s="35"/>
      <c r="H20" s="35"/>
      <c r="I20" s="35"/>
      <c r="J20" s="35"/>
      <c r="K20" s="36"/>
      <c r="L20" s="39"/>
    </row>
    <row r="21" spans="1:12" s="19" customFormat="1" ht="25.5" x14ac:dyDescent="0.2">
      <c r="A21" s="21" t="s">
        <v>98</v>
      </c>
      <c r="B21" s="34" t="s">
        <v>99</v>
      </c>
      <c r="C21" s="40"/>
      <c r="D21" s="40"/>
      <c r="E21" s="40"/>
      <c r="F21" s="40"/>
      <c r="G21" s="40"/>
      <c r="H21" s="40"/>
      <c r="I21" s="40"/>
      <c r="J21" s="40"/>
      <c r="K21" s="41">
        <v>1696521.1</v>
      </c>
      <c r="L21" s="37">
        <f>L16-L12</f>
        <v>5373.5</v>
      </c>
    </row>
    <row r="22" spans="1:12" x14ac:dyDescent="0.2">
      <c r="L22" s="18" t="s">
        <v>193</v>
      </c>
    </row>
    <row r="23" spans="1:12" x14ac:dyDescent="0.2">
      <c r="I23" s="72" t="s">
        <v>194</v>
      </c>
      <c r="J23" s="72"/>
      <c r="L23" s="18">
        <v>3022</v>
      </c>
    </row>
    <row r="24" spans="1:12" x14ac:dyDescent="0.2">
      <c r="I24" s="72" t="s">
        <v>195</v>
      </c>
      <c r="J24" s="72"/>
      <c r="L24" s="18">
        <v>2351.5</v>
      </c>
    </row>
  </sheetData>
  <mergeCells count="9">
    <mergeCell ref="I23:J23"/>
    <mergeCell ref="I24:J24"/>
    <mergeCell ref="B3:J3"/>
    <mergeCell ref="B4:J4"/>
    <mergeCell ref="A7:A8"/>
    <mergeCell ref="B7:B8"/>
    <mergeCell ref="C7:J7"/>
    <mergeCell ref="K7:K8"/>
    <mergeCell ref="L7:L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2019-12-19T06:38:28Z</cp:lastPrinted>
  <dcterms:created xsi:type="dcterms:W3CDTF">2007-10-04T11:42:06Z</dcterms:created>
  <dcterms:modified xsi:type="dcterms:W3CDTF">2020-02-20T09:00:57Z</dcterms:modified>
</cp:coreProperties>
</file>