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2023\Проект решения\"/>
    </mc:Choice>
  </mc:AlternateContent>
  <xr:revisionPtr revIDLastSave="0" documentId="13_ncr:1_{02BACEA7-CE6D-4737-A74D-B0455F90E8C2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18" i="1" l="1"/>
  <c r="O18" i="1"/>
  <c r="N18" i="1"/>
  <c r="O31" i="1"/>
  <c r="M11" i="1"/>
  <c r="N11" i="1"/>
  <c r="O11" i="1"/>
  <c r="N29" i="1" l="1"/>
  <c r="N28" i="1" s="1"/>
  <c r="N27" i="1" s="1"/>
  <c r="N25" i="1"/>
  <c r="N24" i="1" s="1"/>
  <c r="N23" i="1" s="1"/>
  <c r="N21" i="1"/>
  <c r="N20" i="1" s="1"/>
  <c r="N19" i="1" s="1"/>
  <c r="M29" i="1"/>
  <c r="M28" i="1" s="1"/>
  <c r="M27" i="1" s="1"/>
  <c r="M25" i="1"/>
  <c r="M24" i="1" s="1"/>
  <c r="M23" i="1" s="1"/>
  <c r="M21" i="1"/>
  <c r="M20" i="1" s="1"/>
  <c r="M19" i="1" s="1"/>
  <c r="O21" i="1"/>
  <c r="O20" i="1" s="1"/>
  <c r="O19" i="1" s="1"/>
  <c r="O25" i="1"/>
  <c r="O24" i="1" s="1"/>
  <c r="O23" i="1" s="1"/>
  <c r="O29" i="1"/>
  <c r="O28" i="1" s="1"/>
  <c r="O27" i="1" s="1"/>
  <c r="O16" i="1" l="1"/>
  <c r="O14" i="1"/>
  <c r="O10" i="1"/>
  <c r="N16" i="1"/>
  <c r="N14" i="1"/>
  <c r="N10" i="1"/>
  <c r="O13" i="1" l="1"/>
  <c r="N13" i="1"/>
  <c r="N31" i="1" s="1"/>
  <c r="M16" i="1"/>
  <c r="M14" i="1"/>
  <c r="M10" i="1"/>
  <c r="M31" i="1" s="1"/>
  <c r="M13" i="1" l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<sst xmlns="http://schemas.openxmlformats.org/spreadsheetml/2006/main" count="411" uniqueCount="202">
  <si>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</si>
  <si>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</si>
  <si>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</si>
  <si>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</si>
  <si>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</si>
  <si>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</si>
  <si>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</si>
  <si>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</si>
  <si>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</si>
  <si>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</si>
  <si>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</si>
  <si>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</si>
  <si>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</si>
  <si>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</si>
  <si>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</si>
  <si>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</si>
  <si>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</si>
  <si>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</si>
  <si>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</si>
  <si>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</si>
  <si>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</si>
  <si>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</si>
  <si>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</si>
  <si>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</si>
  <si>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</si>
  <si>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</si>
  <si>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</si>
  <si>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</si>
  <si>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</si>
  <si>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</si>
  <si>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</si>
  <si>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</si>
  <si>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</si>
  <si>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</si>
  <si>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</si>
  <si>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</si>
  <si>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</si>
  <si>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</si>
  <si>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</si>
  <si>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</si>
  <si>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</si>
  <si>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</si>
  <si>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</si>
  <si>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</si>
  <si>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</si>
  <si>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</si>
  <si>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</si>
  <si>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</si>
  <si>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</si>
  <si>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</si>
  <si>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</si>
  <si>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</si>
  <si>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</si>
  <si>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</si>
  <si>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</si>
  <si>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</si>
  <si>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</si>
  <si>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</si>
  <si>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</si>
  <si>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</si>
  <si>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</si>
  <si>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</si>
  <si>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</si>
  <si>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</si>
  <si>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</si>
  <si>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</si>
  <si>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</si>
  <si>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</si>
  <si>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</si>
  <si>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</si>
  <si>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</si>
  <si>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</si>
  <si>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</si>
  <si>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</si>
  <si>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</si>
  <si>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</si>
  <si>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</si>
  <si>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</si>
  <si>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</si>
  <si>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</si>
  <si>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</si>
  <si>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</si>
  <si>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</si>
  <si>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</si>
  <si>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</si>
  <si>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</si>
  <si>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</si>
  <si>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</si>
  <si>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</si>
  <si>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</si>
  <si>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</si>
  <si>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</si>
  <si>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</si>
  <si>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</si>
  <si>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</si>
  <si>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</si>
  <si>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</si>
  <si>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</si>
  <si>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</si>
  <si>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</si>
  <si>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</si>
  <si>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</si>
  <si>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</si>
  <si>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</si>
  <si>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</si>
  <si>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</si>
  <si>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</si>
  <si>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</si>
  <si>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</si>
  <si>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</si>
  <si>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</si>
  <si>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</si>
  <si>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</si>
  <si>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</si>
  <si>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</si>
  <si>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</si>
  <si>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</si>
  <si>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</si>
  <si>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</si>
  <si>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</si>
  <si>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</si>
  <si>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</si>
  <si>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</si>
  <si>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</si>
  <si>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</si>
  <si>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</si>
  <si>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</si>
  <si>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</si>
  <si>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</si>
  <si>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</si>
  <si>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</si>
  <si>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</si>
  <si>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</si>
  <si>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</si>
  <si>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</si>
  <si>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</si>
  <si>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</si>
  <si>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</si>
  <si>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</si>
  <si>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</si>
  <si>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</si>
  <si>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</si>
  <si>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</si>
  <si>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</si>
  <si>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</si>
  <si>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</si>
  <si>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</si>
  <si>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</si>
  <si>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</si>
  <si>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</si>
  <si>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</si>
  <si>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</si>
  <si>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</si>
  <si>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</si>
  <si>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</si>
  <si>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</si>
  <si>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</si>
  <si>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</si>
  <si>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</si>
  <si>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</si>
  <si>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</si>
  <si>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</si>
  <si>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</si>
  <si>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</si>
  <si>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</si>
  <si>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</si>
  <si>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</si>
  <si>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</si>
  <si>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</si>
  <si>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</si>
  <si>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</si>
  <si>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</si>
  <si>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</si>
  <si>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</si>
  <si>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</si>
  <si>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</si>
  <si>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</si>
  <si>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</si>
  <si>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</si>
  <si>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</si>
  <si>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</si>
  <si>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</si>
  <si>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</si>
  <si>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</si>
  <si>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</si>
  <si>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</si>
  <si>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</si>
  <si>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</si>
  <si>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</si>
  <si>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</si>
  <si>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 xml:space="preserve">                                        к решению Совета депутатов города Колы от _____ № __/___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</si>
  <si>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</si>
  <si>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</si>
  <si>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</si>
  <si>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3.1.</t>
  </si>
  <si>
    <t>3.2.</t>
  </si>
  <si>
    <t>4.</t>
  </si>
  <si>
    <t xml:space="preserve">рублей </t>
  </si>
  <si>
    <t>Источники финансирования дефицита бюджета города Колы по кодам классификации источников финансирования дефицита бюджета города Колы за 2023 год</t>
  </si>
  <si>
    <t>Утверждено решением Совета депутатов городского поселения Кола Кольского района " О бюджете города Колы на 2023год и на плановый период 2024 и 2025 годов"(в ред. от 23.11.2023 № 49/250)</t>
  </si>
  <si>
    <t>Сводная бюджетная роспись на 2023 год</t>
  </si>
  <si>
    <t>Исполнено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</si>
</sst>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5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6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6" fillId="0" borderId="0" xfId="0" applyNumberFormat="1" applyFont="1"/>
    <xf numFmtId="0" fontId="6" fillId="0" borderId="0" xfId="0" applyFont="1" applyAlignment="1">
      <alignment horizontal="center" vertical="top"/>
    </xf>
    <xf numFmtId="49" fontId="6" fillId="0" borderId="0" xfId="0" applyNumberFormat="1" applyFont="1"/>
    <xf numFmtId="0" fontId="6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6" fillId="0" borderId="0" xfId="0" applyFont="1" applyFill="1" applyAlignment="1">
      <alignment horizontal="center" vertical="top"/>
    </xf>
    <xf numFmtId="49" fontId="6" fillId="0" borderId="0" xfId="0" applyNumberFormat="1" applyFont="1" applyFill="1"/>
    <xf numFmtId="0" fontId="6" fillId="0" borderId="0" xfId="0" applyNumberFormat="1" applyFont="1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4" fillId="0" borderId="0" xfId="0" applyNumberFormat="1" applyFont="1" applyFill="1"/>
    <xf numFmtId="4" fontId="6" fillId="0" borderId="0" xfId="0" applyNumberFormat="1" applyFont="1" applyFill="1"/>
    <xf numFmtId="0" fontId="7" fillId="0" borderId="0" xfId="0" applyFont="1" applyFill="1" applyBorder="1" applyAlignment="1">
      <alignment horizontal="right"/>
    </xf>
    <xf numFmtId="164" fontId="10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164" fontId="4" fillId="0" borderId="0" xfId="0" applyNumberFormat="1" applyFont="1" applyFill="1"/>
    <xf numFmtId="0" fontId="4" fillId="0" borderId="0" xfId="0" applyFont="1" applyFill="1"/>
    <xf numFmtId="0" fontId="6" fillId="0" borderId="0" xfId="0" applyFont="1" applyFill="1"/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1"/>
  <sheetViews>
    <sheetView tabSelected="1" topLeftCell="A2" workbookViewId="0">
      <selection activeCell="G10" sqref="G10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8.140625" style="13" customWidth="1"/>
    <col min="12" max="12" width="1.85546875" style="15" hidden="1" customWidth="1"/>
    <col min="13" max="13" width="18.7109375" style="15" customWidth="1"/>
    <col min="14" max="14" width="15.42578125" style="12" customWidth="1"/>
    <col min="15" max="15" width="14.140625" style="12" customWidth="1"/>
    <col min="16" max="16384" width="9.140625" style="12"/>
  </cols>
  <sheetData>
    <row r="1" spans="1:15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5" s="7" customFormat="1" ht="15.75" x14ac:dyDescent="0.25">
      <c r="C2" s="48" t="s">
        <v>193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s="7" customFormat="1" ht="15.75" x14ac:dyDescent="0.25">
      <c r="C3" s="47" t="s">
        <v>190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7" customFormat="1" ht="20.25" customHeight="1" x14ac:dyDescent="0.2">
      <c r="B4" s="8"/>
      <c r="C4" s="9"/>
      <c r="D4" s="11"/>
      <c r="E4" s="42"/>
      <c r="F4" s="42"/>
      <c r="G4" s="42"/>
      <c r="H4" s="42"/>
      <c r="I4" s="42"/>
      <c r="J4" s="42"/>
      <c r="K4" s="42"/>
      <c r="L4" s="42"/>
      <c r="M4" s="42"/>
    </row>
    <row r="5" spans="1:15" s="7" customFormat="1" ht="18.600000000000001" customHeight="1" x14ac:dyDescent="0.2">
      <c r="A5" s="54" t="s">
        <v>198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5" s="7" customFormat="1" ht="18.600000000000001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5" s="7" customFormat="1" ht="15.75" customHeight="1" x14ac:dyDescent="0.2">
      <c r="B7" s="8"/>
      <c r="C7" s="9"/>
      <c r="D7" s="8"/>
      <c r="E7" s="8"/>
      <c r="F7" s="8"/>
      <c r="G7" s="8"/>
      <c r="H7" s="8"/>
      <c r="I7" s="8"/>
      <c r="J7" s="8"/>
      <c r="K7" s="8"/>
      <c r="L7" s="3" t="s">
        <v>102</v>
      </c>
      <c r="M7" s="3"/>
      <c r="O7" s="58" t="s">
        <v>197</v>
      </c>
    </row>
    <row r="8" spans="1:15" s="7" customFormat="1" ht="12.75" customHeight="1" x14ac:dyDescent="0.2">
      <c r="A8" s="50" t="s">
        <v>101</v>
      </c>
      <c r="B8" s="50" t="s">
        <v>101</v>
      </c>
      <c r="C8" s="51" t="s">
        <v>120</v>
      </c>
      <c r="D8" s="50" t="s">
        <v>103</v>
      </c>
      <c r="E8" s="52"/>
      <c r="F8" s="52"/>
      <c r="G8" s="52"/>
      <c r="H8" s="52"/>
      <c r="I8" s="52"/>
      <c r="J8" s="52"/>
      <c r="K8" s="52"/>
      <c r="L8" s="53" t="s">
        <v>100</v>
      </c>
      <c r="M8" s="53" t="s">
        <v>199</v>
      </c>
      <c r="N8" s="53" t="s">
        <v>200</v>
      </c>
      <c r="O8" s="53" t="s">
        <v>201</v>
      </c>
    </row>
    <row r="9" spans="1:15" s="7" customFormat="1" ht="117" customHeight="1" x14ac:dyDescent="0.2">
      <c r="A9" s="50"/>
      <c r="B9" s="50"/>
      <c r="C9" s="51"/>
      <c r="D9" s="43" t="s">
        <v>119</v>
      </c>
      <c r="E9" s="44" t="s">
        <v>11</v>
      </c>
      <c r="F9" s="44" t="s">
        <v>15</v>
      </c>
      <c r="G9" s="44" t="s">
        <v>19</v>
      </c>
      <c r="H9" s="44" t="s">
        <v>23</v>
      </c>
      <c r="I9" s="44" t="s">
        <v>27</v>
      </c>
      <c r="J9" s="43" t="s">
        <v>115</v>
      </c>
      <c r="K9" s="5" t="s">
        <v>116</v>
      </c>
      <c r="L9" s="53"/>
      <c r="M9" s="53"/>
      <c r="N9" s="53"/>
      <c r="O9" s="53"/>
    </row>
    <row r="10" spans="1:15" s="7" customFormat="1" ht="25.5" x14ac:dyDescent="0.2">
      <c r="A10" s="26">
        <v>1</v>
      </c>
      <c r="B10" s="27" t="s">
        <v>105</v>
      </c>
      <c r="C10" s="28" t="s">
        <v>179</v>
      </c>
      <c r="D10" s="23" t="s">
        <v>57</v>
      </c>
      <c r="E10" s="23" t="s">
        <v>40</v>
      </c>
      <c r="F10" s="23" t="s">
        <v>41</v>
      </c>
      <c r="G10" s="23" t="s">
        <v>42</v>
      </c>
      <c r="H10" s="23" t="s">
        <v>42</v>
      </c>
      <c r="I10" s="23" t="s">
        <v>42</v>
      </c>
      <c r="J10" s="23" t="s">
        <v>43</v>
      </c>
      <c r="K10" s="23" t="s">
        <v>57</v>
      </c>
      <c r="L10" s="19">
        <v>-6226.1</v>
      </c>
      <c r="M10" s="25">
        <f>M11</f>
        <v>6000000</v>
      </c>
      <c r="N10" s="25">
        <f>N11</f>
        <v>6000000</v>
      </c>
      <c r="O10" s="25">
        <f>O11</f>
        <v>6000000</v>
      </c>
    </row>
    <row r="11" spans="1:15" s="7" customFormat="1" ht="25.5" x14ac:dyDescent="0.2">
      <c r="A11" s="30" t="s">
        <v>114</v>
      </c>
      <c r="B11" s="13" t="s">
        <v>51</v>
      </c>
      <c r="C11" s="14" t="s">
        <v>180</v>
      </c>
      <c r="D11" s="23" t="s">
        <v>57</v>
      </c>
      <c r="E11" s="24" t="s">
        <v>40</v>
      </c>
      <c r="F11" s="24" t="s">
        <v>41</v>
      </c>
      <c r="G11" s="24" t="s">
        <v>42</v>
      </c>
      <c r="H11" s="24" t="s">
        <v>42</v>
      </c>
      <c r="I11" s="24" t="s">
        <v>42</v>
      </c>
      <c r="J11" s="24" t="s">
        <v>43</v>
      </c>
      <c r="K11" s="24" t="s">
        <v>44</v>
      </c>
      <c r="L11" s="22">
        <v>300000</v>
      </c>
      <c r="M11" s="15">
        <f>M12</f>
        <v>6000000</v>
      </c>
      <c r="N11" s="15">
        <f>N12</f>
        <v>6000000</v>
      </c>
      <c r="O11" s="15">
        <f>O12</f>
        <v>6000000</v>
      </c>
    </row>
    <row r="12" spans="1:15" s="7" customFormat="1" ht="25.5" x14ac:dyDescent="0.2">
      <c r="A12" s="29"/>
      <c r="B12" s="21" t="s">
        <v>53</v>
      </c>
      <c r="C12" s="14" t="s">
        <v>181</v>
      </c>
      <c r="D12" s="23" t="s">
        <v>57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168</v>
      </c>
      <c r="J12" s="24" t="s">
        <v>43</v>
      </c>
      <c r="K12" s="24" t="s">
        <v>47</v>
      </c>
      <c r="L12" s="22">
        <v>300000</v>
      </c>
      <c r="M12" s="15">
        <v>6000000</v>
      </c>
      <c r="N12" s="15">
        <v>6000000</v>
      </c>
      <c r="O12" s="15">
        <v>6000000</v>
      </c>
    </row>
    <row r="13" spans="1:15" s="16" customFormat="1" ht="25.5" x14ac:dyDescent="0.2">
      <c r="A13" s="26">
        <v>2</v>
      </c>
      <c r="B13" s="27" t="s">
        <v>105</v>
      </c>
      <c r="C13" s="28" t="s">
        <v>171</v>
      </c>
      <c r="D13" s="23" t="s">
        <v>57</v>
      </c>
      <c r="E13" s="23" t="s">
        <v>40</v>
      </c>
      <c r="F13" s="23" t="s">
        <v>172</v>
      </c>
      <c r="G13" s="23" t="s">
        <v>42</v>
      </c>
      <c r="H13" s="23" t="s">
        <v>42</v>
      </c>
      <c r="I13" s="23" t="s">
        <v>42</v>
      </c>
      <c r="J13" s="23" t="s">
        <v>43</v>
      </c>
      <c r="K13" s="23" t="s">
        <v>57</v>
      </c>
      <c r="L13" s="19">
        <v>-6226.1</v>
      </c>
      <c r="M13" s="25">
        <f>M14-M16</f>
        <v>0</v>
      </c>
      <c r="N13" s="25">
        <f>N14-N16</f>
        <v>0</v>
      </c>
      <c r="O13" s="25">
        <f>O14-O16</f>
        <v>0</v>
      </c>
    </row>
    <row r="14" spans="1:15" ht="38.25" x14ac:dyDescent="0.2">
      <c r="A14" s="30" t="s">
        <v>169</v>
      </c>
      <c r="B14" s="13" t="s">
        <v>51</v>
      </c>
      <c r="C14" s="14" t="s">
        <v>173</v>
      </c>
      <c r="D14" s="23" t="s">
        <v>57</v>
      </c>
      <c r="E14" s="24" t="s">
        <v>40</v>
      </c>
      <c r="F14" s="24" t="s">
        <v>172</v>
      </c>
      <c r="G14" s="24" t="s">
        <v>42</v>
      </c>
      <c r="H14" s="24" t="s">
        <v>42</v>
      </c>
      <c r="I14" s="24" t="s">
        <v>42</v>
      </c>
      <c r="J14" s="24" t="s">
        <v>43</v>
      </c>
      <c r="K14" s="24" t="s">
        <v>44</v>
      </c>
      <c r="L14" s="22">
        <v>300000</v>
      </c>
      <c r="M14" s="15">
        <f>M15</f>
        <v>0</v>
      </c>
      <c r="N14" s="15">
        <f>N15</f>
        <v>0</v>
      </c>
      <c r="O14" s="15">
        <f>O15</f>
        <v>0</v>
      </c>
    </row>
    <row r="15" spans="1:15" ht="38.25" x14ac:dyDescent="0.2">
      <c r="A15" s="29"/>
      <c r="B15" s="21" t="s">
        <v>53</v>
      </c>
      <c r="C15" s="14" t="s">
        <v>174</v>
      </c>
      <c r="D15" s="23" t="s">
        <v>57</v>
      </c>
      <c r="E15" s="24" t="s">
        <v>40</v>
      </c>
      <c r="F15" s="24" t="s">
        <v>172</v>
      </c>
      <c r="G15" s="24" t="s">
        <v>42</v>
      </c>
      <c r="H15" s="24" t="s">
        <v>42</v>
      </c>
      <c r="I15" s="24" t="s">
        <v>168</v>
      </c>
      <c r="J15" s="24" t="s">
        <v>43</v>
      </c>
      <c r="K15" s="24" t="s">
        <v>47</v>
      </c>
      <c r="L15" s="22">
        <v>300000</v>
      </c>
      <c r="N15" s="15"/>
      <c r="O15" s="15"/>
    </row>
    <row r="16" spans="1:15" ht="38.25" x14ac:dyDescent="0.2">
      <c r="A16" s="30" t="s">
        <v>170</v>
      </c>
      <c r="B16" s="21"/>
      <c r="C16" s="14" t="s">
        <v>177</v>
      </c>
      <c r="D16" s="23" t="s">
        <v>57</v>
      </c>
      <c r="E16" s="24" t="s">
        <v>40</v>
      </c>
      <c r="F16" s="24" t="s">
        <v>172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175</v>
      </c>
      <c r="L16" s="22">
        <v>300000</v>
      </c>
      <c r="M16" s="15">
        <f>M17</f>
        <v>0</v>
      </c>
      <c r="N16" s="15">
        <f>N17</f>
        <v>0</v>
      </c>
      <c r="O16" s="15">
        <f>O17</f>
        <v>0</v>
      </c>
    </row>
    <row r="17" spans="1:16" ht="38.25" x14ac:dyDescent="0.2">
      <c r="A17" s="29"/>
      <c r="B17" s="21"/>
      <c r="C17" s="14" t="s">
        <v>178</v>
      </c>
      <c r="D17" s="23" t="s">
        <v>57</v>
      </c>
      <c r="E17" s="24" t="s">
        <v>40</v>
      </c>
      <c r="F17" s="24" t="s">
        <v>172</v>
      </c>
      <c r="G17" s="24" t="s">
        <v>42</v>
      </c>
      <c r="H17" s="24" t="s">
        <v>42</v>
      </c>
      <c r="I17" s="24" t="s">
        <v>168</v>
      </c>
      <c r="J17" s="24" t="s">
        <v>43</v>
      </c>
      <c r="K17" s="24" t="s">
        <v>176</v>
      </c>
      <c r="L17" s="22">
        <v>300000</v>
      </c>
      <c r="M17" s="55"/>
      <c r="N17" s="55"/>
      <c r="O17" s="55"/>
      <c r="P17" s="56"/>
    </row>
    <row r="18" spans="1:16" s="16" customFormat="1" ht="25.5" x14ac:dyDescent="0.2">
      <c r="A18" s="26" t="s">
        <v>184</v>
      </c>
      <c r="B18" s="27" t="s">
        <v>58</v>
      </c>
      <c r="C18" s="28" t="s">
        <v>59</v>
      </c>
      <c r="D18" s="23" t="s">
        <v>57</v>
      </c>
      <c r="E18" s="23" t="s">
        <v>40</v>
      </c>
      <c r="F18" s="23" t="s">
        <v>60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245485.2</v>
      </c>
      <c r="M18" s="46">
        <f>M23-M19</f>
        <v>24327740.910000026</v>
      </c>
      <c r="N18" s="46">
        <f>N23-N19</f>
        <v>24327740.910000026</v>
      </c>
      <c r="O18" s="46">
        <f>O23-O19</f>
        <v>-13574770.340000004</v>
      </c>
      <c r="P18" s="57"/>
    </row>
    <row r="19" spans="1:16" x14ac:dyDescent="0.2">
      <c r="A19" s="29" t="s">
        <v>194</v>
      </c>
      <c r="B19" s="13" t="s">
        <v>63</v>
      </c>
      <c r="C19" s="14" t="s">
        <v>64</v>
      </c>
      <c r="D19" s="24" t="s">
        <v>57</v>
      </c>
      <c r="E19" s="24" t="s">
        <v>40</v>
      </c>
      <c r="F19" s="24" t="s">
        <v>60</v>
      </c>
      <c r="G19" s="24" t="s">
        <v>42</v>
      </c>
      <c r="H19" s="24" t="s">
        <v>42</v>
      </c>
      <c r="I19" s="24" t="s">
        <v>42</v>
      </c>
      <c r="J19" s="24" t="s">
        <v>43</v>
      </c>
      <c r="K19" s="24" t="s">
        <v>65</v>
      </c>
      <c r="L19" s="22">
        <v>-32397887.399999999</v>
      </c>
      <c r="M19" s="45">
        <f t="shared" ref="M19:N21" si="0">M20</f>
        <v>224459665.44999999</v>
      </c>
      <c r="N19" s="45">
        <f t="shared" si="0"/>
        <v>224459665.44999999</v>
      </c>
      <c r="O19" s="45">
        <f t="shared" ref="O19:O21" si="1">O20</f>
        <v>252638612.28999999</v>
      </c>
      <c r="P19" s="56"/>
    </row>
    <row r="20" spans="1:16" x14ac:dyDescent="0.2">
      <c r="A20" s="29"/>
      <c r="B20" s="13" t="s">
        <v>67</v>
      </c>
      <c r="C20" s="14" t="s">
        <v>68</v>
      </c>
      <c r="D20" s="24" t="s">
        <v>57</v>
      </c>
      <c r="E20" s="24" t="s">
        <v>40</v>
      </c>
      <c r="F20" s="24" t="s">
        <v>60</v>
      </c>
      <c r="G20" s="24" t="s">
        <v>41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45">
        <f t="shared" si="0"/>
        <v>224459665.44999999</v>
      </c>
      <c r="N20" s="45">
        <f t="shared" si="0"/>
        <v>224459665.44999999</v>
      </c>
      <c r="O20" s="45">
        <f t="shared" si="1"/>
        <v>252638612.28999999</v>
      </c>
      <c r="P20" s="56"/>
    </row>
    <row r="21" spans="1:16" x14ac:dyDescent="0.2">
      <c r="A21" s="29"/>
      <c r="B21" s="13" t="s">
        <v>70</v>
      </c>
      <c r="C21" s="14" t="s">
        <v>71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40</v>
      </c>
      <c r="I21" s="24" t="s">
        <v>42</v>
      </c>
      <c r="J21" s="24" t="s">
        <v>43</v>
      </c>
      <c r="K21" s="24" t="s">
        <v>72</v>
      </c>
      <c r="L21" s="22">
        <v>-32397887.399999999</v>
      </c>
      <c r="M21" s="45">
        <f t="shared" si="0"/>
        <v>224459665.44999999</v>
      </c>
      <c r="N21" s="45">
        <f t="shared" si="0"/>
        <v>224459665.44999999</v>
      </c>
      <c r="O21" s="45">
        <f t="shared" si="1"/>
        <v>252638612.28999999</v>
      </c>
      <c r="P21" s="56"/>
    </row>
    <row r="22" spans="1:16" ht="25.5" x14ac:dyDescent="0.2">
      <c r="A22" s="29"/>
      <c r="B22" s="13" t="s">
        <v>74</v>
      </c>
      <c r="C22" s="14" t="s">
        <v>191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189</v>
      </c>
      <c r="J22" s="24" t="s">
        <v>43</v>
      </c>
      <c r="K22" s="24" t="s">
        <v>72</v>
      </c>
      <c r="L22" s="22">
        <v>-32397887.399999999</v>
      </c>
      <c r="M22" s="45">
        <v>224459665.44999999</v>
      </c>
      <c r="N22" s="45">
        <v>224459665.44999999</v>
      </c>
      <c r="O22" s="45">
        <v>252638612.28999999</v>
      </c>
      <c r="P22" s="56"/>
    </row>
    <row r="23" spans="1:16" x14ac:dyDescent="0.2">
      <c r="A23" s="29" t="s">
        <v>195</v>
      </c>
      <c r="B23" s="13" t="s">
        <v>76</v>
      </c>
      <c r="C23" s="14" t="s">
        <v>77</v>
      </c>
      <c r="D23" s="24" t="s">
        <v>57</v>
      </c>
      <c r="E23" s="24" t="s">
        <v>40</v>
      </c>
      <c r="F23" s="24" t="s">
        <v>60</v>
      </c>
      <c r="G23" s="24" t="s">
        <v>42</v>
      </c>
      <c r="H23" s="24" t="s">
        <v>42</v>
      </c>
      <c r="I23" s="24" t="s">
        <v>42</v>
      </c>
      <c r="J23" s="24" t="s">
        <v>43</v>
      </c>
      <c r="K23" s="24" t="s">
        <v>78</v>
      </c>
      <c r="L23" s="22">
        <v>32643372.600000001</v>
      </c>
      <c r="M23" s="45">
        <f t="shared" ref="M23:N25" si="2">M24</f>
        <v>248787406.36000001</v>
      </c>
      <c r="N23" s="45">
        <f t="shared" si="2"/>
        <v>248787406.36000001</v>
      </c>
      <c r="O23" s="45">
        <f t="shared" ref="O23:O25" si="3">O24</f>
        <v>239063841.94999999</v>
      </c>
      <c r="P23" s="56"/>
    </row>
    <row r="24" spans="1:16" x14ac:dyDescent="0.2">
      <c r="A24" s="20"/>
      <c r="B24" s="21" t="s">
        <v>80</v>
      </c>
      <c r="C24" s="14" t="s">
        <v>81</v>
      </c>
      <c r="D24" s="24" t="s">
        <v>57</v>
      </c>
      <c r="E24" s="24" t="s">
        <v>40</v>
      </c>
      <c r="F24" s="24" t="s">
        <v>60</v>
      </c>
      <c r="G24" s="24" t="s">
        <v>41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5">
        <f t="shared" si="2"/>
        <v>248787406.36000001</v>
      </c>
      <c r="N24" s="45">
        <f t="shared" si="2"/>
        <v>248787406.36000001</v>
      </c>
      <c r="O24" s="45">
        <f t="shared" si="3"/>
        <v>239063841.94999999</v>
      </c>
      <c r="P24" s="56"/>
    </row>
    <row r="25" spans="1:16" x14ac:dyDescent="0.2">
      <c r="A25" s="20"/>
      <c r="B25" s="21" t="s">
        <v>83</v>
      </c>
      <c r="C25" s="14" t="s">
        <v>84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40</v>
      </c>
      <c r="I25" s="24" t="s">
        <v>42</v>
      </c>
      <c r="J25" s="24" t="s">
        <v>43</v>
      </c>
      <c r="K25" s="24" t="s">
        <v>85</v>
      </c>
      <c r="L25" s="22">
        <v>32643372.600000001</v>
      </c>
      <c r="M25" s="45">
        <f t="shared" si="2"/>
        <v>248787406.36000001</v>
      </c>
      <c r="N25" s="45">
        <f t="shared" si="2"/>
        <v>248787406.36000001</v>
      </c>
      <c r="O25" s="45">
        <f t="shared" si="3"/>
        <v>239063841.94999999</v>
      </c>
      <c r="P25" s="56"/>
    </row>
    <row r="26" spans="1:16" ht="25.5" x14ac:dyDescent="0.2">
      <c r="A26" s="20"/>
      <c r="B26" s="21" t="s">
        <v>87</v>
      </c>
      <c r="C26" s="14" t="s">
        <v>192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189</v>
      </c>
      <c r="J26" s="24" t="s">
        <v>43</v>
      </c>
      <c r="K26" s="24" t="s">
        <v>85</v>
      </c>
      <c r="L26" s="22">
        <v>32643372.600000001</v>
      </c>
      <c r="M26" s="45">
        <v>248787406.36000001</v>
      </c>
      <c r="N26" s="45">
        <v>248787406.36000001</v>
      </c>
      <c r="O26" s="45">
        <v>239063841.94999999</v>
      </c>
      <c r="P26" s="56"/>
    </row>
    <row r="27" spans="1:16" ht="25.5" x14ac:dyDescent="0.2">
      <c r="A27" s="32" t="s">
        <v>196</v>
      </c>
      <c r="B27" s="33"/>
      <c r="C27" s="34" t="s">
        <v>183</v>
      </c>
      <c r="D27" s="35" t="s">
        <v>57</v>
      </c>
      <c r="E27" s="35" t="s">
        <v>40</v>
      </c>
      <c r="F27" s="35" t="s">
        <v>185</v>
      </c>
      <c r="G27" s="35" t="s">
        <v>42</v>
      </c>
      <c r="H27" s="35" t="s">
        <v>42</v>
      </c>
      <c r="I27" s="35" t="s">
        <v>42</v>
      </c>
      <c r="J27" s="35" t="s">
        <v>43</v>
      </c>
      <c r="K27" s="35" t="s">
        <v>57</v>
      </c>
      <c r="L27" s="36"/>
      <c r="M27" s="46">
        <f>-M28</f>
        <v>0</v>
      </c>
      <c r="N27" s="46">
        <f>-N28</f>
        <v>0</v>
      </c>
      <c r="O27" s="46">
        <f>-O28</f>
        <v>0</v>
      </c>
      <c r="P27" s="56"/>
    </row>
    <row r="28" spans="1:16" ht="24" customHeight="1" x14ac:dyDescent="0.2">
      <c r="A28" s="37"/>
      <c r="B28" s="38"/>
      <c r="C28" s="39" t="s">
        <v>182</v>
      </c>
      <c r="D28" s="40" t="s">
        <v>57</v>
      </c>
      <c r="E28" s="40" t="s">
        <v>40</v>
      </c>
      <c r="F28" s="40" t="s">
        <v>185</v>
      </c>
      <c r="G28" s="40" t="s">
        <v>186</v>
      </c>
      <c r="H28" s="40" t="s">
        <v>42</v>
      </c>
      <c r="I28" s="40" t="s">
        <v>42</v>
      </c>
      <c r="J28" s="40" t="s">
        <v>43</v>
      </c>
      <c r="K28" s="40" t="s">
        <v>57</v>
      </c>
      <c r="L28" s="41"/>
      <c r="M28" s="45">
        <f>M29</f>
        <v>0</v>
      </c>
      <c r="N28" s="45">
        <f>N29</f>
        <v>0</v>
      </c>
      <c r="O28" s="45">
        <f t="shared" ref="O28:O29" si="4">O29</f>
        <v>0</v>
      </c>
      <c r="P28" s="56"/>
    </row>
    <row r="29" spans="1:16" ht="78.75" customHeight="1" x14ac:dyDescent="0.2">
      <c r="A29" s="37"/>
      <c r="B29" s="38"/>
      <c r="C29" s="39" t="s">
        <v>187</v>
      </c>
      <c r="D29" s="40" t="s">
        <v>57</v>
      </c>
      <c r="E29" s="40" t="s">
        <v>40</v>
      </c>
      <c r="F29" s="40" t="s">
        <v>185</v>
      </c>
      <c r="G29" s="40" t="s">
        <v>186</v>
      </c>
      <c r="H29" s="40" t="s">
        <v>42</v>
      </c>
      <c r="I29" s="40" t="s">
        <v>42</v>
      </c>
      <c r="J29" s="40" t="s">
        <v>43</v>
      </c>
      <c r="K29" s="40" t="s">
        <v>175</v>
      </c>
      <c r="L29" s="41"/>
      <c r="M29" s="45">
        <f>M30</f>
        <v>0</v>
      </c>
      <c r="N29" s="45">
        <f>N30</f>
        <v>0</v>
      </c>
      <c r="O29" s="45">
        <f t="shared" si="4"/>
        <v>0</v>
      </c>
      <c r="P29" s="56"/>
    </row>
    <row r="30" spans="1:16" ht="75.75" customHeight="1" x14ac:dyDescent="0.2">
      <c r="A30" s="37"/>
      <c r="B30" s="31"/>
      <c r="C30" s="39" t="s">
        <v>188</v>
      </c>
      <c r="D30" s="40" t="s">
        <v>57</v>
      </c>
      <c r="E30" s="40" t="s">
        <v>40</v>
      </c>
      <c r="F30" s="40" t="s">
        <v>185</v>
      </c>
      <c r="G30" s="40" t="s">
        <v>186</v>
      </c>
      <c r="H30" s="40" t="s">
        <v>42</v>
      </c>
      <c r="I30" s="40" t="s">
        <v>168</v>
      </c>
      <c r="J30" s="40" t="s">
        <v>43</v>
      </c>
      <c r="K30" s="40" t="s">
        <v>176</v>
      </c>
      <c r="L30" s="41"/>
      <c r="M30" s="45">
        <v>0</v>
      </c>
      <c r="N30" s="45">
        <v>0</v>
      </c>
      <c r="O30" s="45">
        <v>0</v>
      </c>
      <c r="P30" s="56"/>
    </row>
    <row r="31" spans="1:16" s="16" customFormat="1" ht="25.5" x14ac:dyDescent="0.2">
      <c r="A31" s="17"/>
      <c r="B31" s="18" t="s">
        <v>98</v>
      </c>
      <c r="C31" s="28" t="s">
        <v>99</v>
      </c>
      <c r="D31" s="23" t="s">
        <v>57</v>
      </c>
      <c r="E31" s="23" t="s">
        <v>42</v>
      </c>
      <c r="F31" s="23" t="s">
        <v>42</v>
      </c>
      <c r="G31" s="23" t="s">
        <v>42</v>
      </c>
      <c r="H31" s="23" t="s">
        <v>42</v>
      </c>
      <c r="I31" s="23" t="s">
        <v>42</v>
      </c>
      <c r="J31" s="23" t="s">
        <v>43</v>
      </c>
      <c r="K31" s="23" t="s">
        <v>57</v>
      </c>
      <c r="L31" s="19">
        <v>1696521.1</v>
      </c>
      <c r="M31" s="46">
        <f>M13+M18+M10+M27</f>
        <v>30327740.910000026</v>
      </c>
      <c r="N31" s="46">
        <f>N13+N18+N10+N27</f>
        <v>30327740.910000026</v>
      </c>
      <c r="O31" s="46">
        <f>O13+O18+O10+O27</f>
        <v>-7574770.3400000036</v>
      </c>
      <c r="P31" s="57"/>
    </row>
  </sheetData>
  <sheetProtection formatColumns="0"/>
  <mergeCells count="11">
    <mergeCell ref="C3:O3"/>
    <mergeCell ref="C2:O2"/>
    <mergeCell ref="A8:A9"/>
    <mergeCell ref="B8:B9"/>
    <mergeCell ref="C8:C9"/>
    <mergeCell ref="D8:K8"/>
    <mergeCell ref="N8:N9"/>
    <mergeCell ref="O8:O9"/>
    <mergeCell ref="L8:L9"/>
    <mergeCell ref="M8:M9"/>
    <mergeCell ref="A5:O6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61" fitToHeight="4" orientation="portrait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0" t="s">
        <v>101</v>
      </c>
    </row>
    <row r="8" spans="1:2" s="7" customFormat="1" x14ac:dyDescent="0.2">
      <c r="A8" s="50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2022-03-16T13:37:20Z</cp:lastPrinted>
  <dcterms:created xsi:type="dcterms:W3CDTF">2007-10-04T11:42:06Z</dcterms:created>
  <dcterms:modified xsi:type="dcterms:W3CDTF">2024-02-27T13:00:10Z</dcterms:modified>
</cp:coreProperties>
</file>