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62CC6FD8-6551-40F9-8163-8A2C042A2F28}"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Документ!$E$2:$E$519</definedName>
    <definedName name="_xlnm.Print_Titles" localSheetId="0">Документ!$10:$10</definedName>
    <definedName name="_xlnm.Print_Area" localSheetId="0">Документ!$A$1:$H$519</definedName>
  </definedNames>
  <calcPr calcId="191029"/>
</workbook>
</file>

<file path=xl/calcChain.xml><?xml version="1.0" encoding="utf-8"?>
<calcChain xmlns="http://schemas.openxmlformats.org/spreadsheetml/2006/main">
  <c r="F504" i="2" l="1"/>
  <c r="F503" i="2"/>
  <c r="F502" i="2" s="1"/>
  <c r="G134" i="2" l="1"/>
  <c r="F134" i="2"/>
  <c r="F133" i="2" s="1"/>
  <c r="F135" i="2" l="1"/>
  <c r="F136" i="2"/>
  <c r="F137" i="2"/>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281" i="2" l="1"/>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19" i="2"/>
  <c r="H118" i="2" s="1"/>
  <c r="H117" i="2" s="1"/>
  <c r="H330" i="2" l="1"/>
  <c r="F508" i="2"/>
  <c r="F507" i="2" s="1"/>
  <c r="F506" i="2" s="1"/>
  <c r="F496" i="2"/>
  <c r="F495" i="2" s="1"/>
  <c r="F494" i="2" s="1"/>
  <c r="F489" i="2" l="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G133"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<sst xmlns="http://schemas.openxmlformats.org/spreadsheetml/2006/main" count="1693" uniqueCount="387">
  <si>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</si>
  <si>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</si>
  <si>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</si>
  <si>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</si>
  <si>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</si>
  <si>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</si>
  <si>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</si>
  <si>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</si>
  <si>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</si>
  <si>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</si>
  <si>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</si>
  <si>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</si>
  <si>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</si>
  <si>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</si>
  <si>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</si>
  <si>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</si>
  <si>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</si>
  <si>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</si>
  <si>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</si>
  <si>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</si>
  <si>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</si>
  <si>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</si>
  <si>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</si>
  <si>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</si>
  <si>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</si>
  <si>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</si>
  <si>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</si>
  <si>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</si>
  <si>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</si>
  <si>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</si>
  <si>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</si>
  <si>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</si>
  <si>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</si>
  <si>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</si>
  <si>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</si>
  <si>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</si>
  <si>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</si>
  <si>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</si>
  <si>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</si>
  <si>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</si>
  <si>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</si>
  <si>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</si>
  <si>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</si>
  <si>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</si>
  <si>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</si>
  <si>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</si>
  <si>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</si>
  <si>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</si>
  <si>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</si>
  <si>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</si>
  <si>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</si>
  <si>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</si>
  <si>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</si>
  <si>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</si>
  <si>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</si>
  <si>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</si>
  <si>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</si>
  <si>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</si>
  <si>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</si>
  <si>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</si>
  <si>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</si>
  <si>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</si>
  <si>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</si>
  <si>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</si>
  <si>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</si>
  <si>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</si>
  <si>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</si>
  <si>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</si>
  <si>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</si>
  <si>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</si>
  <si>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</si>
  <si>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</si>
  <si>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</si>
  <si>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</si>
  <si>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</si>
  <si>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</si>
  <si>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</si>
  <si>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</si>
  <si>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</si>
  <si>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</si>
  <si>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</si>
  <si>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</si>
  <si>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</si>
  <si>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</si>
  <si>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</si>
  <si>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</si>
  <si>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</si>
  <si>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</si>
  <si>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</si>
  <si>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</si>
  <si>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</si>
  <si>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</si>
  <si>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</si>
  <si>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</si>
  <si>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</si>
  <si>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</si>
  <si>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</si>
  <si>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</si>
  <si>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</si>
  <si>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</si>
  <si>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</si>
  <si>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</si>
  <si>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</si>
  <si>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</si>
  <si>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</si>
  <si>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</si>
  <si>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</si>
  <si>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</si>
  <si>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</si>
  <si>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</si>
  <si>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</si>
  <si>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</si>
  <si>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</si>
  <si>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</si>
  <si>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</si>
  <si>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</si>
  <si>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</si>
  <si>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</si>
  <si>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</si>
  <si>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</si>
  <si>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</si>
  <si>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</si>
  <si>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</si>
  <si>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</si>
  <si>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</si>
  <si>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</si>
  <si>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</si>
  <si>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</si>
  <si>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</si>
  <si>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</si>
  <si>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</si>
  <si>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</si>
  <si>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</si>
  <si>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</si>
  <si>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</si>
  <si>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</si>
  <si>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</si>
  <si>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</si>
  <si>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</si>
  <si>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</si>
  <si>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</si>
  <si>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</si>
  <si>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</si>
  <si>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</si>
  <si>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</si>
  <si>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</si>
  <si>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</si>
  <si>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</si>
  <si>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</si>
  <si>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</si>
  <si>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</si>
  <si>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</si>
  <si>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</si>
  <si>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</si>
  <si>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</si>
  <si>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</si>
  <si>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</si>
  <si>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</si>
  <si>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</si>
  <si>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</si>
  <si>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</si>
  <si>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</si>
  <si>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</si>
  <si>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</si>
  <si>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</si>
  <si>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</si>
  <si>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</si>
  <si>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</si>
  <si>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</si>
  <si>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</si>
  <si>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</si>
  <si>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</si>
  <si>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</si>
  <si>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</si>
  <si>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</si>
  <si>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</si>
  <si>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</si>
  <si>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</si>
  <si>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</si>
  <si>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</si>
  <si>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</si>
  <si>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</si>
  <si>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</si>
  <si>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</si>
  <si>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</si>
  <si>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</si>
  <si>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</si>
  <si>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</si>
  <si>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</si>
  <si>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</si>
  <si>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</si>
  <si>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</si>
  <si>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</si>
  <si>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</si>
  <si>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</si>
  <si>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</si>
  <si>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</si>
  <si>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</si>
  <si>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</si>
  <si>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</si>
  <si>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</si>
  <si>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</si>
  <si>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</si>
  <si>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</si>
  <si>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</si>
  <si>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</si>
  <si>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</si>
  <si>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</si>
  <si>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</si>
  <si>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</si>
  <si>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</si>
  <si>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</si>
  <si>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</si>
  <si>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</si>
  <si>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</si>
  <si>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</si>
  <si>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</si>
  <si>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</si>
  <si>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</si>
  <si>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</si>
  <si>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</si>
  <si>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</si>
  <si>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</si>
  <si>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</si>
  <si>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</si>
  <si>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</si>
  <si>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</si>
  <si>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</si>
  <si>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</si>
  <si>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</si>
  <si>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</si>
  <si>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</si>
  <si>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</si>
  <si>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</si>
  <si>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</si>
  <si>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</si>
  <si>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</si>
  <si>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</si>
  <si>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</si>
  <si>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</si>
  <si>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</si>
  <si>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</si>
  <si>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</si>
  <si>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</si>
  <si>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</si>
  <si>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</si>
  <si>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</si>
  <si>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</si>
  <si>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</si>
  <si>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</si>
  <si>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</si>
  <si>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</si>
  <si>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</si>
  <si>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</si>
  <si>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</si>
  <si>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</si>
  <si>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</si>
  <si>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</si>
  <si>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</si>
  <si>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</si>
  <si>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</si>
  <si>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</si>
  <si>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</si>
  <si>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</si>
  <si>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</si>
  <si>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</si>
  <si>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</si>
  <si>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</si>
  <si>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</si>
  <si>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</si>
  <si>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</si>
  <si>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</si>
  <si>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</si>
  <si>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</si>
  <si>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</si>
  <si>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</si>
  <si>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</si>
  <si>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</si>
  <si>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</si>
  <si>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</si>
  <si>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</si>
  <si>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</si>
  <si>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</si>
  <si>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</si>
  <si>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</si>
  <si>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</si>
  <si>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</si>
  <si>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</si>
  <si>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</si>
  <si>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</si>
  <si>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</si>
  <si>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</si>
  <si>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</si>
  <si>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</si>
  <si>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</si>
  <si>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</si>
  <si>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</si>
  <si>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</si>
  <si>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</si>
  <si>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</si>
  <si>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</si>
  <si>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</si>
  <si>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</si>
  <si>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</si>
  <si>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</si>
  <si>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</si>
  <si>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</si>
  <si>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</si>
  <si>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</si>
  <si>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</si>
  <si>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</si>
  <si>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</si>
  <si>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</si>
  <si>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</si>
  <si>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</si>
  <si>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</si>
  <si>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</si>
  <si>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</si>
  <si>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</si>
  <si>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</si>
  <si>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</si>
  <si>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</si>
  <si>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</si>
  <si>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</si>
  <si>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</si>
  <si>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</si>
  <si>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</si>
  <si>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</si>
  <si>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</si>
  <si>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</si>
  <si>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</si>
  <si>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</si>
  <si>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</si>
  <si>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</si>
  <si>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</si>
  <si>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</si>
  <si>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</si>
  <si>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</si>
  <si>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</si>
  <si>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</si>
  <si>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</si>
  <si>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</si>
  <si>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</si>
  <si>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</si>
  <si>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</si>
  <si>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</si>
  <si>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</si>
  <si>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</si>
  <si>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</si>
  <si>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</si>
  <si>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</si>
  <si>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</si>
  <si>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</si>
  <si>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</si>
  <si>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</si>
  <si>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</si>
  <si>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</si>
  <si>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</si>
  <si>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</si>
  <si>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</si>
  <si>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</si>
  <si>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</si>
  <si>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</si>
  <si>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</si>
  <si>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</si>
  <si>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</si>
  <si>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</si>
  <si>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</si>
  <si>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</si>
  <si>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</si>
  <si>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</si>
  <si>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</si>
  <si>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</si>
  <si>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</si>
  <si>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</si>
  <si>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</si>
  <si>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</si>
  <si>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</si>
  <si>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</si>
  <si>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</si>
  <si>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Муниципальная программа 3 "Обеспечение комфортных условий проживания населения города Колы" на 2025-2027 гг.</t>
  </si>
  <si>
    <t>Процентные платежи по муниципальному долгу</t>
  </si>
  <si>
    <t>9990090080</t>
  </si>
  <si>
    <t>Обслуживание государственного (муниципального) долга</t>
  </si>
  <si>
    <t>700</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</si>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</sst>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4" fontId="8" fillId="0" borderId="0" xfId="0" applyNumberFormat="1" applyFont="1" applyFill="1" applyProtection="1">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12" fillId="0" borderId="1" xfId="6" applyNumberFormat="1" applyFont="1" applyBorder="1" applyProtection="1">
      <alignment vertical="top" wrapText="1"/>
    </xf>
    <xf numFmtId="0" fontId="7" fillId="0" borderId="1" xfId="0" applyFont="1" applyFill="1" applyBorder="1" applyAlignment="1">
      <alignment horizontal="right"/>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11" fillId="0" borderId="0" xfId="0" applyFont="1" applyFill="1" applyAlignment="1" applyProtection="1">
      <protection locked="0"/>
    </xf>
    <xf numFmtId="3" fontId="8" fillId="0" borderId="1" xfId="0" applyNumberFormat="1" applyFont="1" applyFill="1" applyBorder="1" applyAlignment="1" applyProtection="1">
      <alignment horizontal="center" vertical="center" wrapText="1"/>
      <protection locked="0"/>
    </xf>
    <xf numFmtId="4" fontId="7" fillId="0" borderId="1" xfId="0" applyNumberFormat="1" applyFont="1" applyFill="1" applyBorder="1" applyAlignment="1">
      <alignment horizontal="right" wrapText="1"/>
    </xf>
    <xf numFmtId="4" fontId="8" fillId="0" borderId="0" xfId="0" applyNumberFormat="1" applyFont="1" applyFill="1" applyAlignment="1">
      <alignment horizontal="center" vertical="top"/>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9"/>
  <sheetViews>
    <sheetView tabSelected="1" view="pageBreakPreview" zoomScaleNormal="100" zoomScaleSheetLayoutView="100" workbookViewId="0">
      <selection activeCell="B10" sqref="B1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1" spans="1:11" x14ac:dyDescent="0.25">
      <c r="G1" s="69"/>
    </row>
    <row r="2" spans="1:11" s="3" customFormat="1" ht="15.75" customHeight="1" x14ac:dyDescent="0.25">
      <c r="A2" s="1"/>
      <c r="B2" s="12"/>
      <c r="C2" s="12"/>
      <c r="D2" s="2"/>
      <c r="G2" s="72" t="s">
        <v>376</v>
      </c>
      <c r="H2" s="72"/>
      <c r="I2" s="45"/>
      <c r="K2" s="64"/>
    </row>
    <row r="3" spans="1:11" s="3" customFormat="1" ht="20.25" customHeight="1" x14ac:dyDescent="0.25">
      <c r="A3" s="6"/>
      <c r="B3" s="13"/>
      <c r="C3" s="13"/>
      <c r="D3" s="13"/>
      <c r="F3" s="71" t="s">
        <v>352</v>
      </c>
      <c r="G3" s="71"/>
      <c r="H3" s="71"/>
      <c r="I3" s="65"/>
      <c r="J3" s="65"/>
      <c r="K3" s="65"/>
    </row>
    <row r="4" spans="1:11" s="3" customFormat="1" ht="17.25" customHeight="1" x14ac:dyDescent="0.25">
      <c r="B4" s="14"/>
      <c r="C4" s="14"/>
      <c r="D4" s="14"/>
      <c r="F4" s="71" t="s">
        <v>353</v>
      </c>
      <c r="G4" s="71"/>
      <c r="H4" s="71"/>
      <c r="J4" s="66"/>
      <c r="K4" s="66"/>
    </row>
    <row r="5" spans="1:11" s="3" customFormat="1" ht="21" customHeight="1" x14ac:dyDescent="0.25">
      <c r="B5" s="14"/>
      <c r="C5" s="14"/>
      <c r="D5" s="14"/>
      <c r="F5" s="71" t="s">
        <v>356</v>
      </c>
      <c r="G5" s="71"/>
      <c r="H5" s="71"/>
      <c r="J5" s="66"/>
      <c r="K5" s="66"/>
    </row>
    <row r="6" spans="1:11" s="3" customFormat="1" ht="21" customHeight="1" x14ac:dyDescent="0.3">
      <c r="A6" s="4"/>
      <c r="B6" s="15"/>
      <c r="C6" s="15"/>
      <c r="D6" s="2"/>
      <c r="F6" s="71" t="s">
        <v>354</v>
      </c>
      <c r="G6" s="71"/>
      <c r="H6" s="71"/>
      <c r="I6" s="63"/>
      <c r="K6" s="67"/>
    </row>
    <row r="7" spans="1:11" s="3" customFormat="1" ht="22.5" customHeight="1" x14ac:dyDescent="0.3">
      <c r="A7" s="4"/>
      <c r="B7" s="15"/>
      <c r="C7" s="15"/>
      <c r="D7" s="2"/>
      <c r="F7" s="71" t="s">
        <v>386</v>
      </c>
      <c r="G7" s="71"/>
      <c r="H7" s="71"/>
      <c r="I7" s="63"/>
      <c r="K7" s="68"/>
    </row>
    <row r="8" spans="1:11" s="3" customFormat="1" ht="47.25" customHeight="1" x14ac:dyDescent="0.2">
      <c r="A8" s="70" t="s">
        <v>377</v>
      </c>
      <c r="B8" s="70"/>
      <c r="C8" s="70"/>
      <c r="D8" s="70"/>
      <c r="E8" s="70"/>
      <c r="F8" s="70"/>
      <c r="G8" s="70"/>
      <c r="H8" s="70"/>
    </row>
    <row r="9" spans="1:11" x14ac:dyDescent="0.25">
      <c r="G9" s="41"/>
      <c r="H9" s="52" t="s">
        <v>280</v>
      </c>
    </row>
    <row r="10" spans="1:11" ht="63.75" x14ac:dyDescent="0.25">
      <c r="A10" s="21" t="s">
        <v>278</v>
      </c>
      <c r="B10" s="22" t="s">
        <v>277</v>
      </c>
      <c r="C10" s="22" t="s">
        <v>126</v>
      </c>
      <c r="D10" s="22" t="s">
        <v>125</v>
      </c>
      <c r="E10" s="22" t="s">
        <v>127</v>
      </c>
      <c r="F10" s="21" t="s">
        <v>378</v>
      </c>
      <c r="G10" s="5" t="s">
        <v>124</v>
      </c>
      <c r="H10" s="53" t="s">
        <v>355</v>
      </c>
    </row>
    <row r="11" spans="1:11" ht="33" customHeight="1" x14ac:dyDescent="0.25">
      <c r="A11" s="26" t="s">
        <v>359</v>
      </c>
      <c r="B11" s="27" t="s">
        <v>1</v>
      </c>
      <c r="C11" s="27"/>
      <c r="D11" s="27"/>
      <c r="E11" s="27"/>
      <c r="F11" s="28">
        <f>F12+F30+F70</f>
        <v>14907800</v>
      </c>
      <c r="G11" s="28">
        <f>G30</f>
        <v>1199700</v>
      </c>
      <c r="H11" s="47"/>
    </row>
    <row r="12" spans="1:11" ht="15.75" customHeight="1" x14ac:dyDescent="0.25">
      <c r="A12" s="23" t="s">
        <v>202</v>
      </c>
      <c r="B12" s="24" t="s">
        <v>2</v>
      </c>
      <c r="C12" s="24"/>
      <c r="D12" s="24"/>
      <c r="E12" s="24"/>
      <c r="F12" s="25">
        <f>F13</f>
        <v>100000</v>
      </c>
      <c r="G12" s="25"/>
      <c r="H12" s="47"/>
    </row>
    <row r="13" spans="1:11" ht="66" customHeight="1" x14ac:dyDescent="0.25">
      <c r="A13" s="18" t="s">
        <v>163</v>
      </c>
      <c r="B13" s="19" t="s">
        <v>3</v>
      </c>
      <c r="C13" s="19"/>
      <c r="D13" s="19"/>
      <c r="E13" s="19"/>
      <c r="F13" s="20">
        <f>F14</f>
        <v>100000</v>
      </c>
      <c r="G13" s="20"/>
      <c r="H13" s="47"/>
    </row>
    <row r="14" spans="1:11" ht="25.5" customHeight="1" x14ac:dyDescent="0.25">
      <c r="A14" s="18" t="s">
        <v>253</v>
      </c>
      <c r="B14" s="19" t="s">
        <v>4</v>
      </c>
      <c r="C14" s="19"/>
      <c r="D14" s="19"/>
      <c r="E14" s="19"/>
      <c r="F14" s="20">
        <f>F15</f>
        <v>100000</v>
      </c>
      <c r="G14" s="20"/>
      <c r="H14" s="47"/>
    </row>
    <row r="15" spans="1:11" ht="21.75" customHeight="1" x14ac:dyDescent="0.25">
      <c r="A15" s="18" t="s">
        <v>229</v>
      </c>
      <c r="B15" s="19" t="s">
        <v>4</v>
      </c>
      <c r="C15" s="19" t="s">
        <v>5</v>
      </c>
      <c r="D15" s="19"/>
      <c r="E15" s="19"/>
      <c r="F15" s="20">
        <f>F16</f>
        <v>100000</v>
      </c>
      <c r="G15" s="20"/>
      <c r="H15" s="47"/>
    </row>
    <row r="16" spans="1:11"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360</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380</v>
      </c>
      <c r="B90" s="27" t="s">
        <v>31</v>
      </c>
      <c r="C90" s="27"/>
      <c r="D90" s="27"/>
      <c r="E90" s="27"/>
      <c r="F90" s="28">
        <f>F91+F133+F173+F179+F202</f>
        <v>49313209.630000003</v>
      </c>
      <c r="G90" s="28">
        <f>G91+G133+G173+G179+G202</f>
        <v>11468644.779999999</v>
      </c>
      <c r="H90" s="51"/>
    </row>
    <row r="91" spans="1:8" s="40" customFormat="1" outlineLevel="4" x14ac:dyDescent="0.25">
      <c r="A91" s="23" t="s">
        <v>205</v>
      </c>
      <c r="B91" s="24" t="s">
        <v>32</v>
      </c>
      <c r="C91" s="24"/>
      <c r="D91" s="24"/>
      <c r="E91" s="24"/>
      <c r="F91" s="25">
        <f>F92</f>
        <v>18364195.850000001</v>
      </c>
      <c r="G91" s="25">
        <f>G92</f>
        <v>1652731</v>
      </c>
      <c r="H91" s="46"/>
    </row>
    <row r="92" spans="1:8" outlineLevel="5" x14ac:dyDescent="0.25">
      <c r="A92" s="18" t="s">
        <v>170</v>
      </c>
      <c r="B92" s="19" t="s">
        <v>33</v>
      </c>
      <c r="C92" s="19"/>
      <c r="D92" s="19"/>
      <c r="E92" s="19"/>
      <c r="F92" s="20">
        <f>F93+F101+F105+F109+F113+F125+F129+F97+F117+F121</f>
        <v>18364195.850000001</v>
      </c>
      <c r="G92" s="20">
        <f>G125+G121</f>
        <v>1652731</v>
      </c>
      <c r="H92" s="47"/>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7258064.8499999996</v>
      </c>
      <c r="G101" s="20"/>
      <c r="H101" s="47"/>
    </row>
    <row r="102" spans="1:8" ht="25.5" outlineLevel="4" x14ac:dyDescent="0.25">
      <c r="A102" s="18" t="s">
        <v>229</v>
      </c>
      <c r="B102" s="19" t="s">
        <v>35</v>
      </c>
      <c r="C102" s="19" t="s">
        <v>5</v>
      </c>
      <c r="D102" s="19"/>
      <c r="E102" s="19"/>
      <c r="F102" s="20">
        <f>F103</f>
        <v>7258064.8499999996</v>
      </c>
      <c r="G102" s="20"/>
      <c r="H102" s="47"/>
    </row>
    <row r="103" spans="1:8" outlineLevel="5" x14ac:dyDescent="0.25">
      <c r="A103" s="18" t="s">
        <v>251</v>
      </c>
      <c r="B103" s="19" t="s">
        <v>35</v>
      </c>
      <c r="C103" s="19" t="s">
        <v>5</v>
      </c>
      <c r="D103" s="19" t="s">
        <v>265</v>
      </c>
      <c r="E103" s="19"/>
      <c r="F103" s="20">
        <f>F104</f>
        <v>7258064.8499999996</v>
      </c>
      <c r="G103" s="20"/>
      <c r="H103" s="47"/>
    </row>
    <row r="104" spans="1:8" outlineLevel="6" x14ac:dyDescent="0.25">
      <c r="A104" s="18" t="s">
        <v>261</v>
      </c>
      <c r="B104" s="19" t="s">
        <v>35</v>
      </c>
      <c r="C104" s="19" t="s">
        <v>5</v>
      </c>
      <c r="D104" s="19" t="s">
        <v>265</v>
      </c>
      <c r="E104" s="19" t="s">
        <v>271</v>
      </c>
      <c r="F104" s="20">
        <v>7258064.8499999996</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7553400</v>
      </c>
      <c r="G113" s="20"/>
      <c r="H113" s="47"/>
    </row>
    <row r="114" spans="1:8" ht="25.5" outlineLevel="4" x14ac:dyDescent="0.25">
      <c r="A114" s="18" t="s">
        <v>229</v>
      </c>
      <c r="B114" s="19" t="s">
        <v>38</v>
      </c>
      <c r="C114" s="19" t="s">
        <v>5</v>
      </c>
      <c r="D114" s="19"/>
      <c r="E114" s="19"/>
      <c r="F114" s="20">
        <f>F115</f>
        <v>7553400</v>
      </c>
      <c r="G114" s="20"/>
      <c r="H114" s="47"/>
    </row>
    <row r="115" spans="1:8" outlineLevel="5" x14ac:dyDescent="0.25">
      <c r="A115" s="18" t="s">
        <v>251</v>
      </c>
      <c r="B115" s="19" t="s">
        <v>38</v>
      </c>
      <c r="C115" s="19" t="s">
        <v>5</v>
      </c>
      <c r="D115" s="19" t="s">
        <v>265</v>
      </c>
      <c r="E115" s="19"/>
      <c r="F115" s="20">
        <f>F116</f>
        <v>7553400</v>
      </c>
      <c r="G115" s="20"/>
      <c r="H115" s="47"/>
    </row>
    <row r="116" spans="1:8" outlineLevel="6" x14ac:dyDescent="0.25">
      <c r="A116" s="18" t="s">
        <v>261</v>
      </c>
      <c r="B116" s="19" t="s">
        <v>38</v>
      </c>
      <c r="C116" s="19" t="s">
        <v>5</v>
      </c>
      <c r="D116" s="19" t="s">
        <v>265</v>
      </c>
      <c r="E116" s="19" t="s">
        <v>271</v>
      </c>
      <c r="F116" s="20">
        <v>7553400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25954391.780000001</v>
      </c>
      <c r="G133" s="25">
        <f>G165+G155</f>
        <v>9338191.7799999993</v>
      </c>
      <c r="H133" s="51"/>
    </row>
    <row r="134" spans="1:8" outlineLevel="4" x14ac:dyDescent="0.25">
      <c r="A134" s="18" t="s">
        <v>171</v>
      </c>
      <c r="B134" s="19" t="s">
        <v>41</v>
      </c>
      <c r="C134" s="19"/>
      <c r="D134" s="19"/>
      <c r="E134" s="19"/>
      <c r="F134" s="20">
        <f>F135+F139+F143+F147+F165+F169</f>
        <v>25954391.780000001</v>
      </c>
      <c r="G134" s="20">
        <f>G133</f>
        <v>9338191.7799999993</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13111200</v>
      </c>
      <c r="G139" s="20"/>
      <c r="H139" s="47"/>
    </row>
    <row r="140" spans="1:8" ht="25.5" outlineLevel="4" x14ac:dyDescent="0.25">
      <c r="A140" s="18" t="s">
        <v>229</v>
      </c>
      <c r="B140" s="19" t="s">
        <v>43</v>
      </c>
      <c r="C140" s="19" t="s">
        <v>5</v>
      </c>
      <c r="D140" s="19"/>
      <c r="E140" s="19"/>
      <c r="F140" s="20">
        <f>F141</f>
        <v>13111200</v>
      </c>
      <c r="G140" s="20"/>
      <c r="H140" s="47"/>
    </row>
    <row r="141" spans="1:8" outlineLevel="5" x14ac:dyDescent="0.25">
      <c r="A141" s="18" t="s">
        <v>220</v>
      </c>
      <c r="B141" s="19" t="s">
        <v>43</v>
      </c>
      <c r="C141" s="19" t="s">
        <v>5</v>
      </c>
      <c r="D141" s="19" t="s">
        <v>267</v>
      </c>
      <c r="E141" s="19"/>
      <c r="F141" s="20">
        <f>F142</f>
        <v>13111200</v>
      </c>
      <c r="G141" s="20"/>
      <c r="H141" s="47"/>
    </row>
    <row r="142" spans="1:8" outlineLevel="6" x14ac:dyDescent="0.25">
      <c r="A142" s="18" t="s">
        <v>225</v>
      </c>
      <c r="B142" s="19" t="s">
        <v>43</v>
      </c>
      <c r="C142" s="19" t="s">
        <v>5</v>
      </c>
      <c r="D142" s="19" t="s">
        <v>267</v>
      </c>
      <c r="E142" s="19" t="s">
        <v>272</v>
      </c>
      <c r="F142" s="20">
        <v>13111200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357</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358</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364</v>
      </c>
      <c r="B165" s="19" t="s">
        <v>363</v>
      </c>
      <c r="C165" s="19"/>
      <c r="D165" s="19"/>
      <c r="E165" s="19"/>
      <c r="F165" s="20">
        <f t="shared" ref="F165:G167" si="3">F166</f>
        <v>9338191.7799999993</v>
      </c>
      <c r="G165" s="20">
        <f t="shared" si="3"/>
        <v>9338191.7799999993</v>
      </c>
      <c r="H165" s="47"/>
    </row>
    <row r="166" spans="1:8" ht="15" customHeight="1" outlineLevel="5" x14ac:dyDescent="0.25">
      <c r="A166" s="18" t="s">
        <v>229</v>
      </c>
      <c r="B166" s="19" t="s">
        <v>363</v>
      </c>
      <c r="C166" s="19" t="s">
        <v>5</v>
      </c>
      <c r="D166" s="19"/>
      <c r="E166" s="19"/>
      <c r="F166" s="20">
        <f t="shared" si="3"/>
        <v>9338191.7799999993</v>
      </c>
      <c r="G166" s="20">
        <f t="shared" si="3"/>
        <v>9338191.7799999993</v>
      </c>
      <c r="H166" s="47"/>
    </row>
    <row r="167" spans="1:8" outlineLevel="6" x14ac:dyDescent="0.25">
      <c r="A167" s="18" t="s">
        <v>220</v>
      </c>
      <c r="B167" s="19" t="s">
        <v>363</v>
      </c>
      <c r="C167" s="19" t="s">
        <v>5</v>
      </c>
      <c r="D167" s="19" t="s">
        <v>267</v>
      </c>
      <c r="E167" s="19"/>
      <c r="F167" s="20">
        <f t="shared" si="3"/>
        <v>9338191.7799999993</v>
      </c>
      <c r="G167" s="20">
        <f t="shared" si="3"/>
        <v>9338191.7799999993</v>
      </c>
      <c r="H167" s="47"/>
    </row>
    <row r="168" spans="1:8" outlineLevel="2" x14ac:dyDescent="0.25">
      <c r="A168" s="18" t="s">
        <v>225</v>
      </c>
      <c r="B168" s="19" t="s">
        <v>363</v>
      </c>
      <c r="C168" s="19" t="s">
        <v>5</v>
      </c>
      <c r="D168" s="19" t="s">
        <v>267</v>
      </c>
      <c r="E168" s="19" t="s">
        <v>272</v>
      </c>
      <c r="F168" s="20">
        <v>9338191.7799999993</v>
      </c>
      <c r="G168" s="20">
        <v>9338191.7799999993</v>
      </c>
      <c r="H168" s="47"/>
    </row>
    <row r="169" spans="1:8" ht="38.25" outlineLevel="2" x14ac:dyDescent="0.25">
      <c r="A169" s="57" t="s">
        <v>362</v>
      </c>
      <c r="B169" s="19" t="s">
        <v>361</v>
      </c>
      <c r="C169" s="19"/>
      <c r="D169" s="19"/>
      <c r="E169" s="19"/>
      <c r="F169" s="20">
        <f>F170</f>
        <v>2000000</v>
      </c>
      <c r="G169" s="20"/>
      <c r="H169" s="47"/>
    </row>
    <row r="170" spans="1:8" ht="25.5" outlineLevel="2" x14ac:dyDescent="0.25">
      <c r="A170" s="18" t="s">
        <v>229</v>
      </c>
      <c r="B170" s="19" t="s">
        <v>361</v>
      </c>
      <c r="C170" s="19" t="s">
        <v>5</v>
      </c>
      <c r="D170" s="19"/>
      <c r="E170" s="19"/>
      <c r="F170" s="20">
        <f>F171</f>
        <v>2000000</v>
      </c>
      <c r="G170" s="20"/>
      <c r="H170" s="47"/>
    </row>
    <row r="171" spans="1:8" outlineLevel="2" x14ac:dyDescent="0.25">
      <c r="A171" s="18" t="s">
        <v>220</v>
      </c>
      <c r="B171" s="19" t="s">
        <v>361</v>
      </c>
      <c r="C171" s="19" t="s">
        <v>5</v>
      </c>
      <c r="D171" s="19" t="s">
        <v>267</v>
      </c>
      <c r="E171" s="19"/>
      <c r="F171" s="20">
        <f>F172</f>
        <v>2000000</v>
      </c>
      <c r="G171" s="20"/>
      <c r="H171" s="47"/>
    </row>
    <row r="172" spans="1:8" outlineLevel="2" x14ac:dyDescent="0.25">
      <c r="A172" s="18" t="s">
        <v>225</v>
      </c>
      <c r="B172" s="19" t="s">
        <v>361</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F180+F189</f>
        <v>1500000</v>
      </c>
      <c r="G179" s="25"/>
      <c r="H179" s="48"/>
    </row>
    <row r="180" spans="1:8" ht="25.5" hidden="1" outlineLevel="4" x14ac:dyDescent="0.25">
      <c r="A180" s="18" t="s">
        <v>173</v>
      </c>
      <c r="B180" s="19" t="s">
        <v>54</v>
      </c>
      <c r="C180" s="19"/>
      <c r="D180" s="19"/>
      <c r="E180" s="19"/>
      <c r="F180" s="20">
        <f>F185</f>
        <v>0</v>
      </c>
      <c r="G180" s="20"/>
      <c r="H180" s="47">
        <f>H185</f>
        <v>0</v>
      </c>
    </row>
    <row r="181" spans="1:8" hidden="1" outlineLevel="5" x14ac:dyDescent="0.25">
      <c r="A181" s="18" t="s">
        <v>260</v>
      </c>
      <c r="B181" s="19" t="s">
        <v>55</v>
      </c>
      <c r="C181" s="19"/>
      <c r="D181" s="19"/>
      <c r="E181" s="19"/>
      <c r="F181" s="20"/>
      <c r="G181" s="20"/>
      <c r="H181" s="47"/>
    </row>
    <row r="182" spans="1:8" ht="25.5" hidden="1" outlineLevel="6" x14ac:dyDescent="0.25">
      <c r="A182" s="18" t="s">
        <v>229</v>
      </c>
      <c r="B182" s="19" t="s">
        <v>55</v>
      </c>
      <c r="C182" s="19" t="s">
        <v>5</v>
      </c>
      <c r="D182" s="19"/>
      <c r="E182" s="19"/>
      <c r="F182" s="20"/>
      <c r="G182" s="20"/>
      <c r="H182" s="47"/>
    </row>
    <row r="183" spans="1:8" hidden="1" outlineLevel="1" x14ac:dyDescent="0.25">
      <c r="A183" s="18" t="s">
        <v>251</v>
      </c>
      <c r="B183" s="19" t="s">
        <v>55</v>
      </c>
      <c r="C183" s="19" t="s">
        <v>5</v>
      </c>
      <c r="D183" s="19" t="s">
        <v>265</v>
      </c>
      <c r="E183" s="19"/>
      <c r="F183" s="20"/>
      <c r="G183" s="20"/>
      <c r="H183" s="47"/>
    </row>
    <row r="184" spans="1:8" hidden="1" outlineLevel="2" x14ac:dyDescent="0.25">
      <c r="A184" s="18" t="s">
        <v>261</v>
      </c>
      <c r="B184" s="19" t="s">
        <v>55</v>
      </c>
      <c r="C184" s="19" t="s">
        <v>5</v>
      </c>
      <c r="D184" s="19" t="s">
        <v>265</v>
      </c>
      <c r="E184" s="19" t="s">
        <v>271</v>
      </c>
      <c r="F184" s="20"/>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374</v>
      </c>
      <c r="B260" s="27" t="s">
        <v>64</v>
      </c>
      <c r="C260" s="27"/>
      <c r="D260" s="27"/>
      <c r="E260" s="27"/>
      <c r="F260" s="28">
        <f>F261+F292+F314</f>
        <v>38214000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357</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6347500</v>
      </c>
      <c r="G292" s="25"/>
      <c r="H292" s="51"/>
    </row>
    <row r="293" spans="1:8" ht="25.5" outlineLevel="4" x14ac:dyDescent="0.25">
      <c r="A293" s="18" t="s">
        <v>176</v>
      </c>
      <c r="B293" s="19" t="s">
        <v>70</v>
      </c>
      <c r="C293" s="19"/>
      <c r="D293" s="19"/>
      <c r="E293" s="19"/>
      <c r="F293" s="20">
        <f>F294+F298+F302+F307+F310</f>
        <v>6347500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outlineLevel="3" x14ac:dyDescent="0.25">
      <c r="A298" s="18" t="s">
        <v>239</v>
      </c>
      <c r="B298" s="19" t="s">
        <v>72</v>
      </c>
      <c r="C298" s="19"/>
      <c r="D298" s="19"/>
      <c r="E298" s="19"/>
      <c r="F298" s="20">
        <f>F299</f>
        <v>3340500</v>
      </c>
      <c r="G298" s="20"/>
      <c r="H298" s="47"/>
    </row>
    <row r="299" spans="1:8" ht="25.5" outlineLevel="4" x14ac:dyDescent="0.25">
      <c r="A299" s="18" t="s">
        <v>229</v>
      </c>
      <c r="B299" s="19" t="s">
        <v>72</v>
      </c>
      <c r="C299" s="19" t="s">
        <v>5</v>
      </c>
      <c r="D299" s="19"/>
      <c r="E299" s="19"/>
      <c r="F299" s="20">
        <f>F300</f>
        <v>3340500</v>
      </c>
      <c r="G299" s="20"/>
      <c r="H299" s="47"/>
    </row>
    <row r="300" spans="1:8" outlineLevel="5" x14ac:dyDescent="0.25">
      <c r="A300" s="18" t="s">
        <v>251</v>
      </c>
      <c r="B300" s="19" t="s">
        <v>72</v>
      </c>
      <c r="C300" s="19" t="s">
        <v>5</v>
      </c>
      <c r="D300" s="19" t="s">
        <v>265</v>
      </c>
      <c r="E300" s="19"/>
      <c r="F300" s="20">
        <f>F301</f>
        <v>3340500</v>
      </c>
      <c r="G300" s="20"/>
      <c r="H300" s="47"/>
    </row>
    <row r="301" spans="1:8" outlineLevel="6" x14ac:dyDescent="0.25">
      <c r="A301" s="18" t="s">
        <v>258</v>
      </c>
      <c r="B301" s="19" t="s">
        <v>72</v>
      </c>
      <c r="C301" s="19" t="s">
        <v>5</v>
      </c>
      <c r="D301" s="19" t="s">
        <v>265</v>
      </c>
      <c r="E301" s="19" t="s">
        <v>273</v>
      </c>
      <c r="F301" s="20">
        <v>3340500</v>
      </c>
      <c r="G301" s="20"/>
      <c r="H301" s="47"/>
    </row>
    <row r="302" spans="1:8" ht="38.25" outlineLevel="3"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370</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0" t="s">
        <v>375</v>
      </c>
      <c r="B377" s="27" t="s">
        <v>85</v>
      </c>
      <c r="C377" s="27"/>
      <c r="D377" s="27"/>
      <c r="E377" s="27"/>
      <c r="F377" s="28">
        <f>F378</f>
        <v>6481647</v>
      </c>
      <c r="G377" s="28">
        <f>G378</f>
        <v>6157547</v>
      </c>
      <c r="H377" s="48"/>
    </row>
    <row r="378" spans="1:8" outlineLevel="4" x14ac:dyDescent="0.25">
      <c r="A378" s="18" t="s">
        <v>179</v>
      </c>
      <c r="B378" s="19" t="s">
        <v>86</v>
      </c>
      <c r="C378" s="19"/>
      <c r="D378" s="19"/>
      <c r="E378" s="19"/>
      <c r="F378" s="20">
        <f>F387</f>
        <v>6481647</v>
      </c>
      <c r="G378" s="20">
        <f>G387</f>
        <v>6157547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6481647</v>
      </c>
      <c r="G387" s="20">
        <f t="shared" si="11"/>
        <v>6157547</v>
      </c>
      <c r="H387" s="47"/>
    </row>
    <row r="388" spans="1:8" outlineLevel="4" x14ac:dyDescent="0.25">
      <c r="A388" s="18" t="s">
        <v>244</v>
      </c>
      <c r="B388" s="19" t="s">
        <v>345</v>
      </c>
      <c r="C388" s="19" t="s">
        <v>88</v>
      </c>
      <c r="D388" s="19"/>
      <c r="E388" s="19"/>
      <c r="F388" s="20">
        <f t="shared" si="11"/>
        <v>6481647</v>
      </c>
      <c r="G388" s="20">
        <f t="shared" si="11"/>
        <v>6157547</v>
      </c>
      <c r="H388" s="47"/>
    </row>
    <row r="389" spans="1:8" outlineLevel="5" x14ac:dyDescent="0.25">
      <c r="A389" s="18" t="s">
        <v>245</v>
      </c>
      <c r="B389" s="19" t="s">
        <v>345</v>
      </c>
      <c r="C389" s="19" t="s">
        <v>88</v>
      </c>
      <c r="D389" s="19" t="s">
        <v>275</v>
      </c>
      <c r="E389" s="19"/>
      <c r="F389" s="20">
        <f t="shared" si="11"/>
        <v>6481647</v>
      </c>
      <c r="G389" s="20">
        <f t="shared" si="11"/>
        <v>6157547</v>
      </c>
      <c r="H389" s="47"/>
    </row>
    <row r="390" spans="1:8" outlineLevel="6" x14ac:dyDescent="0.25">
      <c r="A390" s="18" t="s">
        <v>279</v>
      </c>
      <c r="B390" s="19" t="s">
        <v>345</v>
      </c>
      <c r="C390" s="19" t="s">
        <v>88</v>
      </c>
      <c r="D390" s="19" t="s">
        <v>275</v>
      </c>
      <c r="E390" s="19" t="s">
        <v>267</v>
      </c>
      <c r="F390" s="20">
        <v>6481647</v>
      </c>
      <c r="G390" s="20">
        <v>6157547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371</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372</v>
      </c>
      <c r="B402" s="27" t="s">
        <v>95</v>
      </c>
      <c r="C402" s="27"/>
      <c r="D402" s="27"/>
      <c r="E402" s="27"/>
      <c r="F402" s="28">
        <f>F403</f>
        <v>457500</v>
      </c>
      <c r="G402" s="28"/>
      <c r="H402" s="48"/>
    </row>
    <row r="403" spans="1:8" ht="25.5" outlineLevel="4" x14ac:dyDescent="0.25">
      <c r="A403" s="18" t="s">
        <v>182</v>
      </c>
      <c r="B403" s="19" t="s">
        <v>96</v>
      </c>
      <c r="C403" s="19"/>
      <c r="D403" s="19"/>
      <c r="E403" s="19"/>
      <c r="F403" s="20">
        <f>F404</f>
        <v>457500</v>
      </c>
      <c r="G403" s="20"/>
      <c r="H403" s="47"/>
    </row>
    <row r="404" spans="1:8" outlineLevel="5" x14ac:dyDescent="0.25">
      <c r="A404" s="18" t="s">
        <v>151</v>
      </c>
      <c r="B404" s="19" t="s">
        <v>97</v>
      </c>
      <c r="C404" s="19"/>
      <c r="D404" s="19"/>
      <c r="E404" s="19"/>
      <c r="F404" s="20">
        <f>F405</f>
        <v>457500</v>
      </c>
      <c r="G404" s="20"/>
      <c r="H404" s="47"/>
    </row>
    <row r="405" spans="1:8" ht="25.5" outlineLevel="6" x14ac:dyDescent="0.25">
      <c r="A405" s="18" t="s">
        <v>229</v>
      </c>
      <c r="B405" s="19" t="s">
        <v>97</v>
      </c>
      <c r="C405" s="19" t="s">
        <v>5</v>
      </c>
      <c r="D405" s="19"/>
      <c r="E405" s="19"/>
      <c r="F405" s="20">
        <f>F406</f>
        <v>457500</v>
      </c>
      <c r="G405" s="20"/>
      <c r="H405" s="47"/>
    </row>
    <row r="406" spans="1:8" x14ac:dyDescent="0.25">
      <c r="A406" s="18" t="s">
        <v>196</v>
      </c>
      <c r="B406" s="19" t="s">
        <v>97</v>
      </c>
      <c r="C406" s="19" t="s">
        <v>5</v>
      </c>
      <c r="D406" s="19" t="s">
        <v>268</v>
      </c>
      <c r="E406" s="19"/>
      <c r="F406" s="20">
        <f>F407</f>
        <v>457500</v>
      </c>
      <c r="G406" s="20"/>
      <c r="H406" s="47"/>
    </row>
    <row r="407" spans="1:8" outlineLevel="2" x14ac:dyDescent="0.25">
      <c r="A407" s="18" t="s">
        <v>227</v>
      </c>
      <c r="B407" s="19" t="s">
        <v>97</v>
      </c>
      <c r="C407" s="19" t="s">
        <v>5</v>
      </c>
      <c r="D407" s="19" t="s">
        <v>268</v>
      </c>
      <c r="E407" s="19" t="s">
        <v>274</v>
      </c>
      <c r="F407" s="20">
        <v>457500</v>
      </c>
      <c r="G407" s="20"/>
      <c r="H407" s="47"/>
    </row>
    <row r="408" spans="1:8" s="38" customFormat="1" ht="31.5" outlineLevel="3" x14ac:dyDescent="0.25">
      <c r="A408" s="26" t="s">
        <v>373</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379</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5344993.6500000004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168000</v>
      </c>
      <c r="G462" s="20"/>
      <c r="H462" s="47"/>
    </row>
    <row r="463" spans="1:8" ht="38.25" outlineLevel="5" x14ac:dyDescent="0.25">
      <c r="A463" s="18" t="s">
        <v>159</v>
      </c>
      <c r="B463" s="19" t="s">
        <v>116</v>
      </c>
      <c r="C463" s="19" t="s">
        <v>7</v>
      </c>
      <c r="D463" s="19"/>
      <c r="E463" s="19"/>
      <c r="F463" s="20">
        <f>F464</f>
        <v>168000</v>
      </c>
      <c r="G463" s="20"/>
      <c r="H463" s="47"/>
    </row>
    <row r="464" spans="1:8" outlineLevel="6" x14ac:dyDescent="0.25">
      <c r="A464" s="18" t="s">
        <v>196</v>
      </c>
      <c r="B464" s="19" t="s">
        <v>116</v>
      </c>
      <c r="C464" s="19" t="s">
        <v>7</v>
      </c>
      <c r="D464" s="19" t="s">
        <v>268</v>
      </c>
      <c r="E464" s="19"/>
      <c r="F464" s="20">
        <f>F465</f>
        <v>168000</v>
      </c>
      <c r="G464" s="20"/>
      <c r="H464" s="47"/>
    </row>
    <row r="465" spans="1:8" ht="25.5" outlineLevel="3" x14ac:dyDescent="0.25">
      <c r="A465" s="18" t="s">
        <v>201</v>
      </c>
      <c r="B465" s="19" t="s">
        <v>116</v>
      </c>
      <c r="C465" s="19" t="s">
        <v>7</v>
      </c>
      <c r="D465" s="19" t="s">
        <v>268</v>
      </c>
      <c r="E465" s="19" t="s">
        <v>271</v>
      </c>
      <c r="F465" s="20">
        <v>168000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35800</v>
      </c>
      <c r="G470" s="20"/>
      <c r="H470" s="47"/>
    </row>
    <row r="471" spans="1:8" ht="25.5" outlineLevel="5" x14ac:dyDescent="0.25">
      <c r="A471" s="18" t="s">
        <v>229</v>
      </c>
      <c r="B471" s="19" t="s">
        <v>289</v>
      </c>
      <c r="C471" s="19" t="s">
        <v>5</v>
      </c>
      <c r="D471" s="19"/>
      <c r="E471" s="19"/>
      <c r="F471" s="20">
        <f>F472</f>
        <v>35800</v>
      </c>
      <c r="G471" s="20"/>
      <c r="H471" s="47"/>
    </row>
    <row r="472" spans="1:8" outlineLevel="6" x14ac:dyDescent="0.25">
      <c r="A472" s="18" t="s">
        <v>196</v>
      </c>
      <c r="B472" s="19" t="s">
        <v>289</v>
      </c>
      <c r="C472" s="19" t="s">
        <v>5</v>
      </c>
      <c r="D472" s="19" t="s">
        <v>268</v>
      </c>
      <c r="E472" s="19"/>
      <c r="F472" s="20">
        <f>F473</f>
        <v>35800</v>
      </c>
      <c r="G472" s="20"/>
      <c r="H472" s="47"/>
    </row>
    <row r="473" spans="1:8" ht="25.5" outlineLevel="6" x14ac:dyDescent="0.25">
      <c r="A473" s="18" t="s">
        <v>201</v>
      </c>
      <c r="B473" s="19" t="s">
        <v>289</v>
      </c>
      <c r="C473" s="19" t="s">
        <v>5</v>
      </c>
      <c r="D473" s="19" t="s">
        <v>268</v>
      </c>
      <c r="E473" s="19" t="s">
        <v>271</v>
      </c>
      <c r="F473" s="20">
        <v>35800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hidden="1" outlineLevel="3" x14ac:dyDescent="0.25">
      <c r="A477" s="18" t="s">
        <v>200</v>
      </c>
      <c r="B477" s="19" t="s">
        <v>118</v>
      </c>
      <c r="C477" s="19" t="s">
        <v>7</v>
      </c>
      <c r="D477" s="19" t="s">
        <v>268</v>
      </c>
      <c r="E477" s="19" t="s">
        <v>273</v>
      </c>
      <c r="F477" s="20">
        <v>0</v>
      </c>
      <c r="G477" s="20"/>
      <c r="H477" s="47"/>
    </row>
    <row r="478" spans="1:8" ht="25.5" outlineLevel="4" x14ac:dyDescent="0.25">
      <c r="A478" s="18" t="s">
        <v>201</v>
      </c>
      <c r="B478" s="19" t="s">
        <v>118</v>
      </c>
      <c r="C478" s="19" t="s">
        <v>7</v>
      </c>
      <c r="D478" s="19" t="s">
        <v>268</v>
      </c>
      <c r="E478" s="19" t="s">
        <v>271</v>
      </c>
      <c r="F478" s="20">
        <v>50000</v>
      </c>
      <c r="G478" s="20"/>
      <c r="H478" s="47"/>
    </row>
    <row r="479" spans="1:8" ht="28.5" hidden="1" outlineLevel="4" x14ac:dyDescent="0.25">
      <c r="A479" s="23" t="s">
        <v>365</v>
      </c>
      <c r="B479" s="24" t="s">
        <v>366</v>
      </c>
      <c r="C479" s="58"/>
      <c r="D479" s="58"/>
      <c r="E479" s="58"/>
      <c r="F479" s="59">
        <f>F480</f>
        <v>0</v>
      </c>
      <c r="G479" s="20"/>
      <c r="H479" s="47"/>
    </row>
    <row r="480" spans="1:8" ht="38.25" hidden="1" outlineLevel="4" x14ac:dyDescent="0.25">
      <c r="A480" s="18" t="s">
        <v>367</v>
      </c>
      <c r="B480" s="19" t="s">
        <v>368</v>
      </c>
      <c r="C480" s="19"/>
      <c r="D480" s="19"/>
      <c r="E480" s="19"/>
      <c r="F480" s="20">
        <f>F481</f>
        <v>0</v>
      </c>
      <c r="G480" s="20"/>
      <c r="H480" s="47"/>
    </row>
    <row r="481" spans="1:8" hidden="1" outlineLevel="4" x14ac:dyDescent="0.25">
      <c r="A481" s="18" t="s">
        <v>134</v>
      </c>
      <c r="B481" s="19" t="s">
        <v>368</v>
      </c>
      <c r="C481" s="19" t="s">
        <v>60</v>
      </c>
      <c r="D481" s="19"/>
      <c r="E481" s="19"/>
      <c r="F481" s="20">
        <f>F482</f>
        <v>0</v>
      </c>
      <c r="G481" s="20"/>
      <c r="H481" s="47"/>
    </row>
    <row r="482" spans="1:8" hidden="1" outlineLevel="4" x14ac:dyDescent="0.25">
      <c r="A482" s="18" t="s">
        <v>196</v>
      </c>
      <c r="B482" s="19" t="s">
        <v>368</v>
      </c>
      <c r="C482" s="19" t="s">
        <v>60</v>
      </c>
      <c r="D482" s="19" t="s">
        <v>268</v>
      </c>
      <c r="E482" s="19"/>
      <c r="F482" s="20">
        <f>F483</f>
        <v>0</v>
      </c>
      <c r="G482" s="20"/>
      <c r="H482" s="47"/>
    </row>
    <row r="483" spans="1:8" hidden="1" outlineLevel="4" x14ac:dyDescent="0.25">
      <c r="A483" s="18" t="s">
        <v>369</v>
      </c>
      <c r="B483" s="19" t="s">
        <v>368</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36"/>
      <c r="D485" s="19"/>
      <c r="E485" s="19"/>
      <c r="F485" s="20">
        <f>F486</f>
        <v>305993.65000000002</v>
      </c>
      <c r="G485" s="20"/>
      <c r="H485" s="47"/>
    </row>
    <row r="486" spans="1:8" outlineLevel="3" x14ac:dyDescent="0.25">
      <c r="A486" s="61" t="s">
        <v>134</v>
      </c>
      <c r="B486" s="19" t="s">
        <v>120</v>
      </c>
      <c r="C486" s="36" t="s">
        <v>60</v>
      </c>
      <c r="D486" s="19"/>
      <c r="E486" s="19"/>
      <c r="F486" s="20">
        <f>F487</f>
        <v>305993.65000000002</v>
      </c>
      <c r="G486" s="20"/>
      <c r="H486" s="47"/>
    </row>
    <row r="487" spans="1:8" outlineLevel="4" x14ac:dyDescent="0.25">
      <c r="A487" s="61" t="s">
        <v>196</v>
      </c>
      <c r="B487" s="19" t="s">
        <v>120</v>
      </c>
      <c r="C487" s="36" t="s">
        <v>60</v>
      </c>
      <c r="D487" s="19" t="s">
        <v>268</v>
      </c>
      <c r="E487" s="19"/>
      <c r="F487" s="20">
        <f>F488</f>
        <v>305993.65000000002</v>
      </c>
      <c r="G487" s="25"/>
      <c r="H487" s="47"/>
    </row>
    <row r="488" spans="1:8" ht="25.5" outlineLevel="5" x14ac:dyDescent="0.25">
      <c r="A488" s="61"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506000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outlineLevel="4" x14ac:dyDescent="0.25">
      <c r="A502" s="62" t="s">
        <v>381</v>
      </c>
      <c r="B502" s="19" t="s">
        <v>382</v>
      </c>
      <c r="C502" s="19"/>
      <c r="D502" s="19"/>
      <c r="E502" s="19"/>
      <c r="F502" s="20">
        <f>F503</f>
        <v>6000</v>
      </c>
      <c r="G502" s="20"/>
      <c r="H502" s="47"/>
    </row>
    <row r="503" spans="1:8" outlineLevel="4" x14ac:dyDescent="0.25">
      <c r="A503" s="62" t="s">
        <v>383</v>
      </c>
      <c r="B503" s="19" t="s">
        <v>382</v>
      </c>
      <c r="C503" s="19" t="s">
        <v>384</v>
      </c>
      <c r="D503" s="19"/>
      <c r="E503" s="19"/>
      <c r="F503" s="20">
        <f>F504</f>
        <v>6000</v>
      </c>
      <c r="G503" s="20"/>
      <c r="H503" s="47"/>
    </row>
    <row r="504" spans="1:8" outlineLevel="4" x14ac:dyDescent="0.25">
      <c r="A504" s="62" t="s">
        <v>383</v>
      </c>
      <c r="B504" s="19" t="s">
        <v>382</v>
      </c>
      <c r="C504" s="19" t="s">
        <v>384</v>
      </c>
      <c r="D504" s="19" t="s">
        <v>274</v>
      </c>
      <c r="E504" s="19"/>
      <c r="F504" s="20">
        <f>F505</f>
        <v>6000</v>
      </c>
      <c r="G504" s="20"/>
      <c r="H504" s="47"/>
    </row>
    <row r="505" spans="1:8" outlineLevel="4" x14ac:dyDescent="0.25">
      <c r="A505" s="62" t="s">
        <v>385</v>
      </c>
      <c r="B505" s="19" t="s">
        <v>382</v>
      </c>
      <c r="C505" s="19" t="s">
        <v>384</v>
      </c>
      <c r="D505" s="19" t="s">
        <v>274</v>
      </c>
      <c r="E505" s="19" t="s">
        <v>268</v>
      </c>
      <c r="F505" s="20">
        <v>6000</v>
      </c>
      <c r="G505" s="20"/>
      <c r="H505" s="47"/>
    </row>
    <row r="506" spans="1:8" hidden="1" outlineLevel="4" x14ac:dyDescent="0.25">
      <c r="A506" s="18" t="s">
        <v>351</v>
      </c>
      <c r="B506" s="19" t="s">
        <v>350</v>
      </c>
      <c r="C506" s="19"/>
      <c r="D506" s="19"/>
      <c r="E506" s="19"/>
      <c r="F506" s="20">
        <f>F507</f>
        <v>0</v>
      </c>
      <c r="G506" s="20"/>
      <c r="H506" s="47"/>
    </row>
    <row r="507" spans="1:8" hidden="1" outlineLevel="4" x14ac:dyDescent="0.25">
      <c r="A507" s="18" t="s">
        <v>134</v>
      </c>
      <c r="B507" s="19" t="s">
        <v>350</v>
      </c>
      <c r="C507" s="19" t="s">
        <v>60</v>
      </c>
      <c r="D507" s="19"/>
      <c r="E507" s="19"/>
      <c r="F507" s="20">
        <f>F508</f>
        <v>0</v>
      </c>
      <c r="G507" s="20"/>
      <c r="H507" s="47"/>
    </row>
    <row r="508" spans="1:8" hidden="1" outlineLevel="4" x14ac:dyDescent="0.25">
      <c r="A508" s="18" t="s">
        <v>251</v>
      </c>
      <c r="B508" s="19" t="s">
        <v>350</v>
      </c>
      <c r="C508" s="19" t="s">
        <v>60</v>
      </c>
      <c r="D508" s="19" t="s">
        <v>265</v>
      </c>
      <c r="E508" s="19"/>
      <c r="F508" s="20">
        <f>F509</f>
        <v>0</v>
      </c>
      <c r="G508" s="20"/>
      <c r="H508" s="47"/>
    </row>
    <row r="509" spans="1:8" hidden="1" outlineLevel="4" x14ac:dyDescent="0.25">
      <c r="A509" s="18" t="s">
        <v>226</v>
      </c>
      <c r="B509" s="19" t="s">
        <v>350</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127205281.88</v>
      </c>
      <c r="G510" s="28">
        <f>G11+G90+G260+G377+G408+G452</f>
        <v>18860223.380000003</v>
      </c>
      <c r="H510" s="56"/>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mergeCells count="7">
    <mergeCell ref="G2:H2"/>
    <mergeCell ref="A8:H8"/>
    <mergeCell ref="F3:H3"/>
    <mergeCell ref="F4:H4"/>
    <mergeCell ref="F5:H5"/>
    <mergeCell ref="F6:H6"/>
    <mergeCell ref="F7:H7"/>
  </mergeCells>
  <pageMargins left="0.70866141732283472" right="0.70866141732283472" top="0.74803149606299213" bottom="0.74803149606299213" header="0.31496062992125984" footer="0.31496062992125984"/>
  <pageSetup paperSize="9" scale="48" fitToHeight="0" orientation="portrait" blackAndWhite="1" r:id="rId1"/>
  <rowBreaks count="1" manualBreakCount="1">
    <brk id="401"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2023-08-17T12:40:48Z</cp:lastPrinted>
  <dcterms:created xsi:type="dcterms:W3CDTF">2020-11-19T08:06:32Z</dcterms:created>
  <dcterms:modified xsi:type="dcterms:W3CDTF">2023-08-17T12:40:52Z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