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Уточнение 1 (март)\"/>
    </mc:Choice>
  </mc:AlternateContent>
  <xr:revisionPtr revIDLastSave="0" documentId="13_ncr:1_{470294FF-D543-4CEF-AC10-7DF5714E82D6}" xr6:coauthVersionLast="36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J89" i="1" l="1"/>
  <c r="I89" i="1"/>
  <c r="J85" i="1"/>
  <c r="I85" i="1"/>
  <c r="J92" i="1" l="1"/>
  <c r="I92" i="1"/>
  <c r="J82" i="1" l="1"/>
  <c r="I63" i="1"/>
  <c r="J14" i="1"/>
  <c r="I14" i="1"/>
  <c r="I84" i="1" l="1"/>
  <c r="I59" i="1" l="1"/>
  <c r="J30" i="1" l="1"/>
  <c r="I79" i="1" l="1"/>
  <c r="J79" i="1"/>
  <c r="I100" i="1" l="1"/>
  <c r="J22" i="1" l="1"/>
  <c r="I22" i="1"/>
  <c r="J100" i="1" l="1"/>
  <c r="I98" i="1"/>
  <c r="I96" i="1"/>
  <c r="J91" i="1"/>
  <c r="J90" i="1" s="1"/>
  <c r="I91" i="1"/>
  <c r="I90" i="1" s="1"/>
  <c r="J88" i="1"/>
  <c r="I88" i="1"/>
  <c r="I74" i="1"/>
  <c r="J109" i="1"/>
  <c r="J108" i="1" s="1"/>
  <c r="J106" i="1"/>
  <c r="J105" i="1" s="1"/>
  <c r="J94" i="1"/>
  <c r="J86" i="1"/>
  <c r="J84" i="1"/>
  <c r="J78" i="1"/>
  <c r="J74" i="1"/>
  <c r="J72" i="1"/>
  <c r="J69" i="1"/>
  <c r="J67" i="1"/>
  <c r="J64" i="1"/>
  <c r="J63" i="1" s="1"/>
  <c r="J62" i="1" s="1"/>
  <c r="J59" i="1"/>
  <c r="J58" i="1" s="1"/>
  <c r="J57" i="1" s="1"/>
  <c r="J55" i="1"/>
  <c r="J54" i="1" s="1"/>
  <c r="J52" i="1"/>
  <c r="J51" i="1"/>
  <c r="J50" i="1" s="1"/>
  <c r="J48" i="1"/>
  <c r="J46" i="1"/>
  <c r="J41" i="1"/>
  <c r="J39" i="1"/>
  <c r="J36" i="1"/>
  <c r="J33" i="1"/>
  <c r="J28" i="1"/>
  <c r="J13" i="1"/>
  <c r="I109" i="1"/>
  <c r="I108" i="1" s="1"/>
  <c r="I106" i="1"/>
  <c r="I105" i="1" s="1"/>
  <c r="I94" i="1"/>
  <c r="I86" i="1"/>
  <c r="I82" i="1"/>
  <c r="I78" i="1"/>
  <c r="I72" i="1"/>
  <c r="I69" i="1"/>
  <c r="I67" i="1"/>
  <c r="I64" i="1"/>
  <c r="I62" i="1" s="1"/>
  <c r="I58" i="1"/>
  <c r="I57" i="1" s="1"/>
  <c r="I55" i="1"/>
  <c r="I54" i="1" s="1"/>
  <c r="I52" i="1"/>
  <c r="I51" i="1"/>
  <c r="I50" i="1" s="1"/>
  <c r="I48" i="1"/>
  <c r="I46" i="1"/>
  <c r="I41" i="1"/>
  <c r="I39" i="1"/>
  <c r="I36" i="1"/>
  <c r="I33" i="1"/>
  <c r="I30" i="1"/>
  <c r="I28" i="1"/>
  <c r="I13" i="1"/>
  <c r="I81" i="1" l="1"/>
  <c r="I77" i="1" s="1"/>
  <c r="J81" i="1"/>
  <c r="J93" i="1"/>
  <c r="I93" i="1"/>
  <c r="I38" i="1"/>
  <c r="I35" i="1" s="1"/>
  <c r="J71" i="1"/>
  <c r="J66" i="1"/>
  <c r="J61" i="1" s="1"/>
  <c r="I71" i="1"/>
  <c r="J21" i="1"/>
  <c r="I66" i="1"/>
  <c r="I61" i="1" s="1"/>
  <c r="J38" i="1"/>
  <c r="J35" i="1" s="1"/>
  <c r="J45" i="1"/>
  <c r="J44" i="1" s="1"/>
  <c r="I45" i="1"/>
  <c r="I44" i="1" s="1"/>
  <c r="J27" i="1"/>
  <c r="J26" i="1" s="1"/>
  <c r="I27" i="1"/>
  <c r="I26" i="1" s="1"/>
  <c r="I21" i="1"/>
  <c r="I76" i="1" l="1"/>
  <c r="J77" i="1"/>
  <c r="J76" i="1" s="1"/>
  <c r="J111" i="1" s="1"/>
  <c r="I43" i="1"/>
  <c r="J43" i="1"/>
  <c r="I12" i="1"/>
  <c r="J12" i="1"/>
  <c r="I11" i="1" l="1"/>
  <c r="I111" i="1" s="1"/>
  <c r="J11" i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<sst xmlns="http://schemas.openxmlformats.org/spreadsheetml/2006/main" count="1603" uniqueCount="651">
  <si>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</si>
  <si>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</si>
  <si>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</si>
  <si>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</si>
  <si>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</si>
  <si>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</si>
  <si>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</si>
  <si>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</si>
  <si>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</si>
  <si>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</si>
  <si>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</si>
  <si>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</si>
  <si>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</si>
  <si>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</si>
  <si>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</si>
  <si>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</si>
  <si>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</si>
  <si>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</si>
  <si>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</si>
  <si>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</si>
  <si>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</si>
  <si>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</si>
  <si>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</si>
  <si>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</si>
  <si>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</si>
  <si>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</si>
  <si>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</si>
  <si>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</si>
  <si>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</si>
  <si>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</si>
  <si>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</si>
  <si>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</si>
  <si>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</si>
  <si>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</si>
  <si>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</si>
  <si>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</si>
  <si>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</si>
  <si>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</si>
  <si>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</si>
  <si>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</si>
  <si>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</si>
  <si>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</si>
  <si>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</si>
  <si>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</si>
  <si>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</si>
  <si>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</si>
  <si>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</si>
  <si>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</si>
  <si>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</si>
  <si>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</si>
  <si>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</si>
  <si>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</si>
  <si>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</si>
  <si>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</si>
  <si>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</si>
  <si>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</si>
  <si>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</si>
  <si>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</si>
  <si>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</si>
  <si>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</si>
  <si>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</si>
  <si>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</si>
  <si>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</si>
  <si>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</si>
  <si>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</si>
  <si>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</si>
  <si>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</si>
  <si>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</si>
  <si>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</si>
  <si>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</si>
  <si>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</si>
  <si>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</si>
  <si>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</si>
  <si>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</si>
  <si>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</si>
  <si>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</si>
  <si>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</si>
  <si>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</si>
  <si>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</si>
  <si>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</si>
  <si>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</si>
  <si>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</si>
  <si>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</si>
  <si>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</si>
  <si>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</si>
  <si>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</si>
  <si>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</si>
  <si>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</si>
  <si>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</si>
  <si>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</si>
  <si>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</si>
  <si>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</si>
  <si>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</si>
  <si>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</si>
  <si>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</si>
  <si>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</si>
  <si>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</si>
  <si>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</si>
  <si>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</si>
  <si>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</si>
  <si>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</si>
  <si>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</si>
  <si>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</si>
  <si>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</si>
  <si>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</si>
  <si>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</si>
  <si>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</si>
  <si>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</si>
  <si>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</si>
  <si>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</si>
  <si>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</si>
  <si>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</si>
  <si>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</si>
  <si>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</si>
  <si>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</si>
  <si>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</si>
  <si>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</si>
  <si>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</si>
  <si>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</si>
  <si>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</si>
  <si>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</si>
  <si>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</si>
  <si>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</si>
  <si>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</si>
  <si>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</si>
  <si>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</si>
  <si>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</si>
  <si>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</si>
  <si>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</si>
  <si>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</si>
  <si>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</si>
  <si>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</si>
  <si>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</si>
  <si>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</si>
  <si>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</si>
  <si>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</si>
  <si>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</si>
  <si>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</si>
  <si>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</si>
  <si>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</si>
  <si>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</si>
  <si>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</si>
  <si>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</si>
  <si>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</si>
  <si>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</si>
  <si>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</si>
  <si>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</si>
  <si>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</si>
  <si>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</si>
  <si>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</si>
  <si>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</si>
  <si>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</si>
  <si>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</si>
  <si>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</si>
  <si>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</si>
  <si>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</si>
  <si>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</si>
  <si>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</si>
  <si>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</si>
  <si>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</si>
  <si>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</si>
  <si>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</si>
  <si>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</si>
  <si>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</si>
  <si>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</si>
  <si>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</si>
  <si>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</si>
  <si>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</si>
  <si>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</si>
  <si>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</si>
  <si>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</si>
  <si>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</si>
  <si>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</si>
  <si>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</si>
  <si>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</si>
  <si>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</si>
  <si>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</si>
  <si>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</si>
  <si>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</si>
  <si>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</si>
  <si>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</si>
  <si>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</si>
  <si>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</si>
  <si>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</si>
  <si>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</si>
  <si>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</si>
  <si>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</si>
  <si>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</si>
  <si>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</si>
  <si>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</si>
  <si>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</si>
  <si>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</si>
  <si>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</si>
  <si>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</si>
  <si>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</si>
  <si>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</si>
  <si>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</si>
  <si>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</si>
  <si>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</si>
  <si>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</si>
  <si>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</si>
  <si>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</si>
  <si>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</si>
  <si>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</si>
  <si>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</si>
  <si>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</si>
  <si>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</si>
  <si>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</si>
  <si>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</si>
  <si>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</si>
  <si>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</si>
  <si>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</si>
  <si>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</si>
  <si>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</si>
  <si>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</si>
  <si>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</si>
  <si>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</si>
  <si>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</si>
  <si>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</si>
  <si>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</si>
  <si>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</si>
  <si>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</si>
  <si>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</si>
  <si>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</si>
  <si>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</si>
  <si>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</si>
  <si>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</si>
  <si>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</si>
  <si>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</si>
  <si>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</si>
  <si>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</si>
  <si>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</si>
  <si>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</si>
  <si>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</si>
  <si>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</si>
  <si>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</si>
  <si>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</si>
  <si>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</si>
  <si>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</si>
  <si>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</si>
  <si>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</si>
  <si>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</si>
  <si>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</si>
  <si>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</si>
  <si>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</si>
  <si>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</si>
  <si>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</si>
  <si>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</si>
  <si>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</si>
  <si>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</si>
  <si>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</si>
  <si>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</si>
  <si>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</si>
  <si>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</si>
  <si>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</si>
  <si>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</si>
  <si>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</si>
  <si>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</si>
  <si>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</si>
  <si>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</si>
  <si>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</si>
  <si>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</si>
  <si>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</si>
  <si>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</si>
  <si>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</si>
  <si>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</si>
  <si>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</si>
  <si>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</si>
  <si>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</si>
  <si>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</si>
  <si>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</si>
  <si>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</si>
  <si>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</si>
  <si>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</si>
  <si>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</si>
  <si>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</si>
  <si>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</si>
  <si>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</si>
  <si>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</si>
  <si>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</si>
  <si>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</si>
  <si>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</si>
  <si>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</si>
  <si>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</si>
  <si>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</si>
  <si>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</si>
  <si>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</si>
  <si>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</si>
  <si>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</si>
  <si>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</si>
  <si>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</si>
  <si>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</si>
  <si>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</si>
  <si>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</si>
  <si>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</si>
  <si>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</si>
  <si>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</si>
  <si>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</si>
  <si>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</si>
  <si>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</si>
  <si>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</si>
  <si>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</si>
  <si>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</si>
  <si>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</si>
  <si>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</si>
  <si>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</si>
  <si>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</si>
  <si>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</si>
  <si>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</si>
  <si>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</si>
  <si>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</si>
  <si>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</si>
  <si>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</si>
  <si>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</si>
  <si>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</si>
  <si>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</si>
  <si>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</si>
  <si>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</si>
  <si>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</si>
  <si>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</si>
  <si>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</si>
  <si>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</si>
  <si>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</si>
  <si>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</si>
  <si>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</si>
  <si>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</si>
  <si>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</si>
  <si>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</si>
  <si>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</si>
  <si>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</si>
  <si>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</si>
  <si>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</si>
  <si>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</si>
  <si>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</si>
  <si>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</si>
  <si>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</si>
  <si>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</si>
  <si>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</si>
  <si>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</si>
  <si>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</si>
  <si>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</si>
  <si>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</si>
  <si>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</si>
  <si>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</si>
  <si>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</si>
  <si>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</si>
  <si>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</si>
  <si>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</si>
  <si>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</si>
  <si>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</si>
  <si>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</si>
  <si>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</si>
  <si>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</si>
  <si>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</si>
  <si>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</si>
  <si>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</si>
  <si>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</si>
  <si>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</si>
  <si>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</si>
  <si>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</si>
  <si>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</si>
  <si>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</si>
  <si>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</si>
  <si>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</si>
  <si>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</si>
  <si>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</si>
  <si>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</si>
  <si>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</si>
  <si>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</si>
  <si>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</si>
  <si>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</si>
  <si>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</si>
  <si>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</si>
  <si>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</si>
  <si>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</si>
  <si>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</si>
  <si>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</si>
  <si>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</si>
  <si>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</si>
  <si>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</si>
  <si>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</si>
  <si>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</si>
  <si>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</si>
  <si>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</si>
  <si>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</si>
  <si>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</si>
  <si>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</si>
  <si>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</si>
  <si>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</si>
  <si>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</si>
  <si>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</si>
  <si>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</si>
  <si>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</si>
  <si>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</si>
  <si>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</si>
  <si>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</si>
  <si>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</si>
  <si>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</si>
  <si>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</si>
  <si>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</si>
  <si>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</si>
  <si>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</si>
  <si>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</si>
  <si>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</si>
  <si>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</si>
  <si>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</si>
  <si>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</si>
  <si>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</si>
  <si>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</si>
  <si>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</si>
  <si>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</si>
  <si>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</si>
  <si>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</si>
  <si>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</si>
  <si>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</si>
  <si>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</si>
  <si>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</si>
  <si>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</si>
  <si>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</si>
  <si>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</si>
  <si>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</si>
  <si>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</si>
  <si>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</si>
  <si>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</si>
  <si>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</si>
  <si>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</si>
  <si>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</si>
  <si>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</si>
  <si>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</si>
  <si>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</si>
  <si>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</si>
  <si>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</si>
  <si>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</si>
  <si>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</si>
  <si>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</si>
  <si>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</si>
  <si>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</si>
  <si>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</si>
  <si>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</si>
  <si>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</si>
  <si>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</si>
  <si>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</si>
  <si>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</si>
  <si>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</si>
  <si>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</si>
  <si>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</si>
  <si>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</si>
  <si>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</si>
  <si>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</si>
  <si>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</si>
  <si>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</si>
  <si>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</si>
  <si>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</si>
  <si>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</si>
  <si>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</si>
  <si>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</si>
  <si>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</si>
  <si>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</si>
  <si>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</si>
  <si>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</si>
  <si>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</si>
  <si>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</si>
  <si>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</si>
  <si>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</si>
  <si>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</si>
  <si>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</si>
  <si>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</si>
  <si>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</si>
  <si>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</si>
  <si>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</si>
  <si>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</si>
  <si>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</si>
  <si>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</si>
  <si>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</si>
  <si>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</si>
  <si>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</si>
  <si>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</si>
  <si>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</si>
  <si>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</si>
  <si>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</si>
  <si>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</si>
  <si>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</si>
  <si>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</si>
  <si>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</si>
  <si>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</si>
  <si>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</si>
  <si>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</si>
  <si>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</si>
  <si>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</si>
  <si>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</si>
  <si>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</si>
  <si>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</si>
  <si>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</si>
  <si>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</si>
  <si>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</si>
  <si>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</si>
  <si>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</si>
  <si>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</si>
  <si>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</si>
  <si>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</si>
  <si>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</si>
  <si>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</si>
  <si>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</si>
  <si>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</si>
  <si>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</si>
  <si>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</si>
  <si>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</si>
  <si>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</si>
  <si>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</si>
  <si>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</si>
  <si>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</si>
  <si>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</si>
  <si>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</si>
  <si>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</si>
  <si>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</si>
  <si>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</si>
  <si>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</si>
  <si>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</si>
  <si>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</si>
  <si>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</si>
  <si>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</si>
  <si>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</si>
  <si>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</si>
  <si>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</si>
  <si>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</si>
  <si>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</si>
  <si>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</si>
  <si>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</si>
  <si>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</si>
  <si>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</si>
  <si>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</si>
  <si>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</si>
  <si>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</si>
  <si>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</si>
  <si>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</si>
  <si>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</si>
  <si>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</si>
  <si>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</si>
  <si>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</si>
  <si>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</si>
  <si>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</si>
  <si>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</si>
  <si>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</si>
  <si>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</si>
  <si>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</si>
  <si>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</si>
  <si>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</si>
  <si>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</si>
  <si>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</si>
  <si>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</si>
  <si>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</si>
  <si>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</si>
  <si>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</si>
  <si>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</si>
  <si>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</si>
  <si>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</si>
  <si>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</si>
  <si>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</si>
  <si>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</si>
  <si>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</si>
  <si>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</si>
  <si>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</si>
  <si>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</si>
  <si>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</si>
  <si>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</si>
  <si>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</si>
  <si>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</si>
  <si>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</si>
  <si>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</si>
  <si>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</si>
  <si>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</si>
  <si>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</si>
  <si>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</si>
  <si>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</si>
  <si>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</si>
  <si>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</si>
  <si>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</si>
  <si>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</si>
  <si>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</si>
  <si>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</si>
  <si>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</si>
  <si>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</si>
  <si>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</si>
  <si>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</si>
  <si>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</si>
  <si>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</si>
  <si>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</si>
  <si>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</si>
  <si>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</si>
  <si>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</si>
  <si>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</si>
  <si>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</si>
  <si>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</si>
  <si>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</si>
  <si>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</si>
  <si>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</si>
  <si>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</si>
  <si>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</si>
  <si>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</si>
  <si>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</si>
  <si>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</si>
  <si>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</si>
  <si>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</si>
  <si>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</si>
  <si>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</si>
  <si>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</si>
  <si>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</si>
  <si>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</si>
  <si>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</si>
  <si>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</si>
  <si>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</si>
  <si>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</si>
  <si>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</si>
  <si>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</si>
  <si>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</si>
  <si>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</si>
  <si>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</si>
  <si>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</si>
  <si>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</si>
  <si>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</si>
  <si>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</si>
  <si>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</si>
  <si>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</si>
  <si>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</si>
  <si>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</si>
  <si>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</si>
  <si>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</si>
  <si>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 1.1</t>
  </si>
  <si>
    <t>000 1 01 02080 01 0000 110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</si>
  <si>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</si>
  <si>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</si>
  <si>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</si>
  <si>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</si>
  <si>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</si>
  <si>
    <t>000 1 01 02030 01 0000 110</t>
  </si>
  <si>
    <t>2026 год</t>
  </si>
  <si>
    <t>Распределение доходов бюджета города Колы по кодам классификации доходов бюджетов на плановый период 2026 и 2027 годов</t>
  </si>
  <si>
    <t>2027 год</t>
  </si>
  <si>
    <t>000 1 01 02130 01 0000 110</t>
  </si>
  <si>
    <t>000 1 01 02140 01 0000 110</t>
  </si>
  <si>
    <t xml:space="preserve">                                                                                                                                                               от 11.12.2024 № 5/27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</si>
  <si>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</si>
  <si>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</si>
  <si>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</si>
  <si>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000 2 02 20041 13 0000 150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</si>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</sst>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3"/>
  <sheetViews>
    <sheetView tabSelected="1" topLeftCell="G12" workbookViewId="0">
      <selection activeCell="G17" sqref="G17"/>
    </sheetView>
  </sheetViews>
  <sheetFormatPr defaultColWidth="9.140625" defaultRowHeight="12.75" x14ac:dyDescent="0.2"/>
  <cols>
    <col min="1" max="6" width="0" style="21" hidden="1" customWidth="1"/>
    <col min="7" max="7" width="71.7109375" style="11" customWidth="1"/>
    <col min="8" max="8" width="23.7109375" style="41" customWidth="1"/>
    <col min="9" max="9" width="14.85546875" style="8" customWidth="1"/>
    <col min="10" max="10" width="13.7109375" style="22" customWidth="1"/>
    <col min="11" max="11" width="10.85546875" style="22" bestFit="1" customWidth="1"/>
    <col min="12" max="12" width="12" style="22" customWidth="1"/>
    <col min="13" max="16384" width="9.140625" style="22"/>
  </cols>
  <sheetData>
    <row r="1" spans="1:10" ht="15.75" x14ac:dyDescent="0.25">
      <c r="G1" s="43"/>
      <c r="H1" s="44"/>
      <c r="I1" s="45" t="s">
        <v>627</v>
      </c>
      <c r="J1" s="46"/>
    </row>
    <row r="2" spans="1:10" ht="13.5" customHeight="1" x14ac:dyDescent="0.2">
      <c r="G2" s="56" t="s">
        <v>629</v>
      </c>
      <c r="H2" s="56"/>
      <c r="I2" s="56"/>
      <c r="J2" s="56"/>
    </row>
    <row r="3" spans="1:10" ht="34.5" customHeight="1" x14ac:dyDescent="0.2">
      <c r="G3" s="56"/>
      <c r="H3" s="56"/>
      <c r="I3" s="56"/>
      <c r="J3" s="56"/>
    </row>
    <row r="4" spans="1:10" ht="31.5" hidden="1" customHeight="1" x14ac:dyDescent="0.2">
      <c r="G4" s="56"/>
      <c r="H4" s="56"/>
      <c r="I4" s="56"/>
      <c r="J4" s="56"/>
    </row>
    <row r="5" spans="1:10" ht="15.75" hidden="1" customHeight="1" x14ac:dyDescent="0.2">
      <c r="G5" s="56"/>
      <c r="H5" s="56"/>
      <c r="I5" s="56"/>
      <c r="J5" s="56"/>
    </row>
    <row r="6" spans="1:10" ht="15.75" x14ac:dyDescent="0.25">
      <c r="G6" s="57" t="s">
        <v>640</v>
      </c>
      <c r="H6" s="57"/>
      <c r="I6" s="57"/>
      <c r="J6" s="57"/>
    </row>
    <row r="7" spans="1:10" ht="53.25" customHeight="1" x14ac:dyDescent="0.3">
      <c r="G7" s="47" t="s">
        <v>636</v>
      </c>
      <c r="H7" s="47"/>
      <c r="I7" s="47"/>
      <c r="J7" s="48"/>
    </row>
    <row r="8" spans="1:10" s="35" customFormat="1" ht="15.75" customHeight="1" x14ac:dyDescent="0.25">
      <c r="A8" s="34"/>
      <c r="B8" s="34"/>
      <c r="C8" s="34"/>
      <c r="D8" s="34"/>
      <c r="E8" s="34"/>
      <c r="F8" s="34"/>
      <c r="G8" s="3"/>
      <c r="H8" s="4"/>
      <c r="I8" s="54" t="s">
        <v>623</v>
      </c>
      <c r="J8" s="55"/>
    </row>
    <row r="9" spans="1:10" s="35" customFormat="1" ht="21" customHeight="1" x14ac:dyDescent="0.2">
      <c r="A9" s="34"/>
      <c r="B9" s="34"/>
      <c r="C9" s="34"/>
      <c r="D9" s="34"/>
      <c r="E9" s="34"/>
      <c r="F9" s="34"/>
      <c r="G9" s="49" t="s">
        <v>457</v>
      </c>
      <c r="H9" s="51" t="s">
        <v>465</v>
      </c>
      <c r="I9" s="52" t="s">
        <v>462</v>
      </c>
      <c r="J9" s="53"/>
    </row>
    <row r="10" spans="1:10" s="35" customFormat="1" ht="21" customHeight="1" x14ac:dyDescent="0.2">
      <c r="A10" s="34"/>
      <c r="B10" s="34"/>
      <c r="C10" s="34"/>
      <c r="D10" s="34"/>
      <c r="E10" s="34"/>
      <c r="F10" s="34"/>
      <c r="G10" s="50"/>
      <c r="H10" s="50"/>
      <c r="I10" s="9" t="s">
        <v>635</v>
      </c>
      <c r="J10" s="9" t="s">
        <v>637</v>
      </c>
    </row>
    <row r="11" spans="1:10" s="24" customFormat="1" x14ac:dyDescent="0.2">
      <c r="A11" s="23" t="s">
        <v>476</v>
      </c>
      <c r="B11" s="23" t="s">
        <v>482</v>
      </c>
      <c r="C11" s="23" t="s">
        <v>478</v>
      </c>
      <c r="D11" s="23" t="s">
        <v>479</v>
      </c>
      <c r="E11" s="23" t="s">
        <v>480</v>
      </c>
      <c r="F11" s="23" t="s">
        <v>476</v>
      </c>
      <c r="G11" s="10" t="s">
        <v>290</v>
      </c>
      <c r="H11" s="14" t="s">
        <v>386</v>
      </c>
      <c r="I11" s="30">
        <f>I12+I43</f>
        <v>162585000</v>
      </c>
      <c r="J11" s="30">
        <f>J12+J43</f>
        <v>165573000</v>
      </c>
    </row>
    <row r="12" spans="1:10" s="24" customFormat="1" x14ac:dyDescent="0.2">
      <c r="A12" s="23" t="s">
        <v>476</v>
      </c>
      <c r="B12" s="23" t="s">
        <v>301</v>
      </c>
      <c r="C12" s="23" t="s">
        <v>301</v>
      </c>
      <c r="D12" s="23" t="s">
        <v>479</v>
      </c>
      <c r="E12" s="23" t="s">
        <v>480</v>
      </c>
      <c r="F12" s="23" t="s">
        <v>476</v>
      </c>
      <c r="G12" s="10" t="s">
        <v>301</v>
      </c>
      <c r="H12" s="12"/>
      <c r="I12" s="30">
        <f>I13+I35+I26+I21</f>
        <v>147962000</v>
      </c>
      <c r="J12" s="30">
        <f>J13+J35+J26+J21</f>
        <v>150712000</v>
      </c>
    </row>
    <row r="13" spans="1:10" s="24" customFormat="1" x14ac:dyDescent="0.2">
      <c r="A13" s="23" t="s">
        <v>476</v>
      </c>
      <c r="B13" s="23" t="s">
        <v>484</v>
      </c>
      <c r="C13" s="23" t="s">
        <v>485</v>
      </c>
      <c r="D13" s="23" t="s">
        <v>479</v>
      </c>
      <c r="E13" s="23" t="s">
        <v>480</v>
      </c>
      <c r="F13" s="23" t="s">
        <v>476</v>
      </c>
      <c r="G13" s="10" t="s">
        <v>485</v>
      </c>
      <c r="H13" s="14" t="s">
        <v>387</v>
      </c>
      <c r="I13" s="30">
        <f>I14</f>
        <v>101000000</v>
      </c>
      <c r="J13" s="30">
        <f>J14</f>
        <v>102000000</v>
      </c>
    </row>
    <row r="14" spans="1:10" s="24" customFormat="1" x14ac:dyDescent="0.2">
      <c r="A14" s="23" t="s">
        <v>476</v>
      </c>
      <c r="B14" s="23" t="s">
        <v>493</v>
      </c>
      <c r="C14" s="23" t="s">
        <v>494</v>
      </c>
      <c r="D14" s="23" t="s">
        <v>479</v>
      </c>
      <c r="E14" s="23" t="s">
        <v>495</v>
      </c>
      <c r="F14" s="23" t="s">
        <v>487</v>
      </c>
      <c r="G14" s="18" t="s">
        <v>494</v>
      </c>
      <c r="H14" s="12" t="s">
        <v>388</v>
      </c>
      <c r="I14" s="31">
        <f>I15+I16+I18+I17+I19+I20</f>
        <v>101000000</v>
      </c>
      <c r="J14" s="31">
        <f>J15+J16+J18+J17+J19+J20</f>
        <v>102000000</v>
      </c>
    </row>
    <row r="15" spans="1:10" ht="131.25" customHeight="1" x14ac:dyDescent="0.2">
      <c r="A15" s="21" t="s">
        <v>476</v>
      </c>
      <c r="B15" s="21" t="s">
        <v>497</v>
      </c>
      <c r="C15" s="21" t="s">
        <v>498</v>
      </c>
      <c r="D15" s="21" t="s">
        <v>479</v>
      </c>
      <c r="E15" s="21" t="s">
        <v>495</v>
      </c>
      <c r="F15" s="21" t="s">
        <v>487</v>
      </c>
      <c r="G15" s="18" t="s">
        <v>645</v>
      </c>
      <c r="H15" s="12" t="s">
        <v>389</v>
      </c>
      <c r="I15" s="31">
        <v>98740000</v>
      </c>
      <c r="J15" s="31">
        <v>99665000</v>
      </c>
    </row>
    <row r="16" spans="1:10" ht="102.75" customHeight="1" x14ac:dyDescent="0.2">
      <c r="A16" s="21" t="s">
        <v>476</v>
      </c>
      <c r="B16" s="21" t="s">
        <v>500</v>
      </c>
      <c r="C16" s="21" t="s">
        <v>501</v>
      </c>
      <c r="D16" s="21" t="s">
        <v>479</v>
      </c>
      <c r="E16" s="21" t="s">
        <v>495</v>
      </c>
      <c r="F16" s="21" t="s">
        <v>487</v>
      </c>
      <c r="G16" s="19" t="s">
        <v>646</v>
      </c>
      <c r="H16" s="12" t="s">
        <v>390</v>
      </c>
      <c r="I16" s="31">
        <v>161000</v>
      </c>
      <c r="J16" s="31">
        <v>170000</v>
      </c>
    </row>
    <row r="17" spans="1:12" ht="93" customHeight="1" x14ac:dyDescent="0.2">
      <c r="G17" s="19" t="s">
        <v>647</v>
      </c>
      <c r="H17" s="12" t="s">
        <v>634</v>
      </c>
      <c r="I17" s="31">
        <v>456000</v>
      </c>
      <c r="J17" s="31">
        <v>460000</v>
      </c>
    </row>
    <row r="18" spans="1:12" ht="289.5" customHeight="1" x14ac:dyDescent="0.2">
      <c r="G18" s="19" t="s">
        <v>648</v>
      </c>
      <c r="H18" s="12" t="s">
        <v>628</v>
      </c>
      <c r="I18" s="31">
        <v>451000</v>
      </c>
      <c r="J18" s="31">
        <v>480000</v>
      </c>
    </row>
    <row r="19" spans="1:12" ht="63.75" x14ac:dyDescent="0.2">
      <c r="G19" s="42" t="s">
        <v>649</v>
      </c>
      <c r="H19" s="12" t="s">
        <v>638</v>
      </c>
      <c r="I19" s="31">
        <v>346000</v>
      </c>
      <c r="J19" s="31">
        <v>355000</v>
      </c>
    </row>
    <row r="20" spans="1:12" ht="66" customHeight="1" x14ac:dyDescent="0.2">
      <c r="G20" s="19" t="s">
        <v>650</v>
      </c>
      <c r="H20" s="12" t="s">
        <v>639</v>
      </c>
      <c r="I20" s="31">
        <v>846000</v>
      </c>
      <c r="J20" s="31">
        <v>870000</v>
      </c>
    </row>
    <row r="21" spans="1:12" ht="28.5" customHeight="1" x14ac:dyDescent="0.2">
      <c r="G21" s="20" t="s">
        <v>510</v>
      </c>
      <c r="H21" s="14" t="s">
        <v>260</v>
      </c>
      <c r="I21" s="30">
        <f>I22</f>
        <v>5262000</v>
      </c>
      <c r="J21" s="30">
        <f>J22</f>
        <v>5312000</v>
      </c>
      <c r="K21" s="32"/>
      <c r="L21" s="32"/>
    </row>
    <row r="22" spans="1:12" ht="24.75" customHeight="1" x14ac:dyDescent="0.2">
      <c r="G22" s="36" t="s">
        <v>513</v>
      </c>
      <c r="H22" s="37" t="s">
        <v>261</v>
      </c>
      <c r="I22" s="31">
        <f>I23+I24+I25</f>
        <v>5262000</v>
      </c>
      <c r="J22" s="31">
        <f>J23+J24+J25</f>
        <v>5312000</v>
      </c>
    </row>
    <row r="23" spans="1:12" ht="76.5" x14ac:dyDescent="0.2">
      <c r="G23" s="33" t="s">
        <v>624</v>
      </c>
      <c r="H23" s="37" t="s">
        <v>577</v>
      </c>
      <c r="I23" s="31">
        <v>2580000</v>
      </c>
      <c r="J23" s="31">
        <v>2600000</v>
      </c>
    </row>
    <row r="24" spans="1:12" ht="84" customHeight="1" x14ac:dyDescent="0.2">
      <c r="G24" s="33" t="s">
        <v>625</v>
      </c>
      <c r="H24" s="37" t="s">
        <v>578</v>
      </c>
      <c r="I24" s="31">
        <v>12000</v>
      </c>
      <c r="J24" s="31">
        <v>12000</v>
      </c>
    </row>
    <row r="25" spans="1:12" ht="74.25" customHeight="1" x14ac:dyDescent="0.2">
      <c r="G25" s="33" t="s">
        <v>626</v>
      </c>
      <c r="H25" s="37" t="s">
        <v>579</v>
      </c>
      <c r="I25" s="31">
        <v>2670000</v>
      </c>
      <c r="J25" s="31">
        <v>2700000</v>
      </c>
    </row>
    <row r="26" spans="1:12" s="24" customFormat="1" ht="16.5" customHeight="1" x14ac:dyDescent="0.2">
      <c r="A26" s="23"/>
      <c r="B26" s="23"/>
      <c r="C26" s="23"/>
      <c r="D26" s="23"/>
      <c r="E26" s="23"/>
      <c r="F26" s="23"/>
      <c r="G26" s="17" t="s">
        <v>3</v>
      </c>
      <c r="H26" s="14" t="s">
        <v>397</v>
      </c>
      <c r="I26" s="30">
        <f>I27+I33</f>
        <v>23000000</v>
      </c>
      <c r="J26" s="30">
        <f>J27+J33</f>
        <v>24000000</v>
      </c>
    </row>
    <row r="27" spans="1:12" ht="15" customHeight="1" x14ac:dyDescent="0.2">
      <c r="G27" s="13" t="s">
        <v>6</v>
      </c>
      <c r="H27" s="12" t="s">
        <v>398</v>
      </c>
      <c r="I27" s="31">
        <f>I28+I30+I32</f>
        <v>23000000</v>
      </c>
      <c r="J27" s="31">
        <f>J28+J30+J32</f>
        <v>24000000</v>
      </c>
    </row>
    <row r="28" spans="1:12" ht="25.5" customHeight="1" x14ac:dyDescent="0.2">
      <c r="G28" s="19" t="s">
        <v>406</v>
      </c>
      <c r="H28" s="12" t="s">
        <v>399</v>
      </c>
      <c r="I28" s="31">
        <f>I29</f>
        <v>18000000</v>
      </c>
      <c r="J28" s="31">
        <f>J29</f>
        <v>18900000</v>
      </c>
    </row>
    <row r="29" spans="1:12" ht="25.5" customHeight="1" x14ac:dyDescent="0.2">
      <c r="G29" s="19" t="s">
        <v>406</v>
      </c>
      <c r="H29" s="12" t="s">
        <v>400</v>
      </c>
      <c r="I29" s="31">
        <v>18000000</v>
      </c>
      <c r="J29" s="31">
        <v>18900000</v>
      </c>
    </row>
    <row r="30" spans="1:12" ht="24" customHeight="1" x14ac:dyDescent="0.2">
      <c r="G30" s="19" t="s">
        <v>407</v>
      </c>
      <c r="H30" s="12" t="s">
        <v>401</v>
      </c>
      <c r="I30" s="31">
        <f>I31</f>
        <v>5000000</v>
      </c>
      <c r="J30" s="31">
        <f>J31</f>
        <v>5100000</v>
      </c>
    </row>
    <row r="31" spans="1:12" ht="25.5" customHeight="1" x14ac:dyDescent="0.2">
      <c r="G31" s="19" t="s">
        <v>407</v>
      </c>
      <c r="H31" s="12" t="s">
        <v>402</v>
      </c>
      <c r="I31" s="31">
        <v>5000000</v>
      </c>
      <c r="J31" s="31">
        <v>5100000</v>
      </c>
    </row>
    <row r="32" spans="1:12" ht="14.25" hidden="1" customHeight="1" x14ac:dyDescent="0.2">
      <c r="G32" s="13" t="s">
        <v>408</v>
      </c>
      <c r="H32" s="12" t="s">
        <v>403</v>
      </c>
      <c r="I32" s="31"/>
      <c r="J32" s="31"/>
    </row>
    <row r="33" spans="1:10" ht="14.25" hidden="1" customHeight="1" x14ac:dyDescent="0.2">
      <c r="G33" s="19" t="s">
        <v>18</v>
      </c>
      <c r="H33" s="12" t="s">
        <v>404</v>
      </c>
      <c r="I33" s="31">
        <f>I34</f>
        <v>0</v>
      </c>
      <c r="J33" s="31">
        <f>J34</f>
        <v>0</v>
      </c>
    </row>
    <row r="34" spans="1:10" ht="14.25" hidden="1" customHeight="1" x14ac:dyDescent="0.2">
      <c r="G34" s="19" t="s">
        <v>18</v>
      </c>
      <c r="H34" s="12" t="s">
        <v>405</v>
      </c>
      <c r="I34" s="31"/>
      <c r="J34" s="31"/>
    </row>
    <row r="35" spans="1:10" x14ac:dyDescent="0.2">
      <c r="A35" s="21" t="s">
        <v>476</v>
      </c>
      <c r="B35" s="21" t="s">
        <v>506</v>
      </c>
      <c r="C35" s="21" t="s">
        <v>507</v>
      </c>
      <c r="D35" s="21" t="s">
        <v>479</v>
      </c>
      <c r="E35" s="21" t="s">
        <v>495</v>
      </c>
      <c r="F35" s="21" t="s">
        <v>487</v>
      </c>
      <c r="G35" s="10" t="s">
        <v>21</v>
      </c>
      <c r="H35" s="14" t="s">
        <v>391</v>
      </c>
      <c r="I35" s="30">
        <f>I36+I38</f>
        <v>18700000</v>
      </c>
      <c r="J35" s="30">
        <f>J36+J38</f>
        <v>19400000</v>
      </c>
    </row>
    <row r="36" spans="1:10" s="24" customFormat="1" x14ac:dyDescent="0.2">
      <c r="A36" s="23" t="s">
        <v>476</v>
      </c>
      <c r="B36" s="23" t="s">
        <v>509</v>
      </c>
      <c r="C36" s="23" t="s">
        <v>510</v>
      </c>
      <c r="D36" s="23" t="s">
        <v>479</v>
      </c>
      <c r="E36" s="23" t="s">
        <v>480</v>
      </c>
      <c r="F36" s="23" t="s">
        <v>476</v>
      </c>
      <c r="G36" s="11" t="s">
        <v>394</v>
      </c>
      <c r="H36" s="12" t="s">
        <v>392</v>
      </c>
      <c r="I36" s="31">
        <f>I37</f>
        <v>8500000</v>
      </c>
      <c r="J36" s="31">
        <f>J37</f>
        <v>8800000</v>
      </c>
    </row>
    <row r="37" spans="1:10" s="24" customFormat="1" ht="25.5" customHeight="1" x14ac:dyDescent="0.2">
      <c r="A37" s="23" t="s">
        <v>476</v>
      </c>
      <c r="B37" s="23" t="s">
        <v>512</v>
      </c>
      <c r="C37" s="23" t="s">
        <v>513</v>
      </c>
      <c r="D37" s="23" t="s">
        <v>479</v>
      </c>
      <c r="E37" s="23" t="s">
        <v>495</v>
      </c>
      <c r="F37" s="23" t="s">
        <v>487</v>
      </c>
      <c r="G37" s="11" t="s">
        <v>561</v>
      </c>
      <c r="H37" s="12" t="s">
        <v>560</v>
      </c>
      <c r="I37" s="31">
        <v>8500000</v>
      </c>
      <c r="J37" s="31">
        <v>8800000</v>
      </c>
    </row>
    <row r="38" spans="1:10" x14ac:dyDescent="0.2">
      <c r="A38" s="21" t="s">
        <v>476</v>
      </c>
      <c r="B38" s="21" t="s">
        <v>515</v>
      </c>
      <c r="C38" s="21" t="s">
        <v>516</v>
      </c>
      <c r="D38" s="21" t="s">
        <v>479</v>
      </c>
      <c r="E38" s="21" t="s">
        <v>495</v>
      </c>
      <c r="F38" s="21" t="s">
        <v>487</v>
      </c>
      <c r="G38" s="11" t="s">
        <v>395</v>
      </c>
      <c r="H38" s="12" t="s">
        <v>396</v>
      </c>
      <c r="I38" s="31">
        <f>I39+I41</f>
        <v>10200000</v>
      </c>
      <c r="J38" s="31">
        <f>J39+J41</f>
        <v>10600000</v>
      </c>
    </row>
    <row r="39" spans="1:10" x14ac:dyDescent="0.2">
      <c r="G39" s="19" t="s">
        <v>555</v>
      </c>
      <c r="H39" s="12" t="s">
        <v>554</v>
      </c>
      <c r="I39" s="31">
        <f>I40</f>
        <v>7091900</v>
      </c>
      <c r="J39" s="31">
        <f>J40</f>
        <v>7491900</v>
      </c>
    </row>
    <row r="40" spans="1:10" ht="25.5" x14ac:dyDescent="0.2">
      <c r="A40" s="21" t="s">
        <v>476</v>
      </c>
      <c r="B40" s="21" t="s">
        <v>521</v>
      </c>
      <c r="C40" s="21" t="s">
        <v>522</v>
      </c>
      <c r="D40" s="21" t="s">
        <v>479</v>
      </c>
      <c r="E40" s="21" t="s">
        <v>495</v>
      </c>
      <c r="F40" s="21" t="s">
        <v>487</v>
      </c>
      <c r="G40" s="19" t="s">
        <v>553</v>
      </c>
      <c r="H40" s="12" t="s">
        <v>552</v>
      </c>
      <c r="I40" s="31">
        <v>7091900</v>
      </c>
      <c r="J40" s="31">
        <v>7491900</v>
      </c>
    </row>
    <row r="41" spans="1:10" x14ac:dyDescent="0.2">
      <c r="G41" s="19" t="s">
        <v>557</v>
      </c>
      <c r="H41" s="12" t="s">
        <v>556</v>
      </c>
      <c r="I41" s="31">
        <f>I42</f>
        <v>3108100</v>
      </c>
      <c r="J41" s="31">
        <f>J42</f>
        <v>3108100</v>
      </c>
    </row>
    <row r="42" spans="1:10" ht="25.5" x14ac:dyDescent="0.2">
      <c r="A42" s="21" t="s">
        <v>476</v>
      </c>
      <c r="B42" s="21" t="s">
        <v>518</v>
      </c>
      <c r="C42" s="21" t="s">
        <v>519</v>
      </c>
      <c r="D42" s="21" t="s">
        <v>479</v>
      </c>
      <c r="E42" s="21" t="s">
        <v>495</v>
      </c>
      <c r="F42" s="21" t="s">
        <v>487</v>
      </c>
      <c r="G42" s="19" t="s">
        <v>559</v>
      </c>
      <c r="H42" s="12" t="s">
        <v>558</v>
      </c>
      <c r="I42" s="31">
        <v>3108100</v>
      </c>
      <c r="J42" s="31">
        <v>3108100</v>
      </c>
    </row>
    <row r="43" spans="1:10" x14ac:dyDescent="0.2">
      <c r="A43" s="21" t="s">
        <v>476</v>
      </c>
      <c r="B43" s="21" t="s">
        <v>527</v>
      </c>
      <c r="C43" s="21" t="s">
        <v>530</v>
      </c>
      <c r="D43" s="21" t="s">
        <v>479</v>
      </c>
      <c r="E43" s="21" t="s">
        <v>495</v>
      </c>
      <c r="F43" s="21" t="s">
        <v>487</v>
      </c>
      <c r="G43" s="10" t="s">
        <v>302</v>
      </c>
      <c r="H43" s="12"/>
      <c r="I43" s="30">
        <f>I44+I57+I61</f>
        <v>14623000</v>
      </c>
      <c r="J43" s="30">
        <f>J44+J61+J57+J71</f>
        <v>14861000</v>
      </c>
    </row>
    <row r="44" spans="1:10" ht="25.5" x14ac:dyDescent="0.2">
      <c r="A44" s="21" t="s">
        <v>476</v>
      </c>
      <c r="B44" s="21" t="s">
        <v>532</v>
      </c>
      <c r="C44" s="21" t="s">
        <v>533</v>
      </c>
      <c r="D44" s="21" t="s">
        <v>479</v>
      </c>
      <c r="E44" s="21" t="s">
        <v>495</v>
      </c>
      <c r="F44" s="21" t="s">
        <v>487</v>
      </c>
      <c r="G44" s="27" t="s">
        <v>267</v>
      </c>
      <c r="H44" s="14" t="s">
        <v>409</v>
      </c>
      <c r="I44" s="30">
        <f>I45+I54</f>
        <v>11425000</v>
      </c>
      <c r="J44" s="30">
        <f>J45+J54</f>
        <v>11890000</v>
      </c>
    </row>
    <row r="45" spans="1:10" ht="51" x14ac:dyDescent="0.2">
      <c r="A45" s="21" t="s">
        <v>476</v>
      </c>
      <c r="B45" s="21" t="s">
        <v>535</v>
      </c>
      <c r="C45" s="21" t="s">
        <v>536</v>
      </c>
      <c r="D45" s="21" t="s">
        <v>479</v>
      </c>
      <c r="E45" s="21" t="s">
        <v>495</v>
      </c>
      <c r="F45" s="21" t="s">
        <v>487</v>
      </c>
      <c r="G45" s="19" t="s">
        <v>352</v>
      </c>
      <c r="H45" s="12" t="s">
        <v>414</v>
      </c>
      <c r="I45" s="31">
        <f>I46+I50+I48+I52</f>
        <v>9805000</v>
      </c>
      <c r="J45" s="31">
        <f>J46+J50+J48+J52</f>
        <v>10210000</v>
      </c>
    </row>
    <row r="46" spans="1:10" ht="38.25" x14ac:dyDescent="0.2">
      <c r="A46" s="21" t="s">
        <v>476</v>
      </c>
      <c r="B46" s="21" t="s">
        <v>538</v>
      </c>
      <c r="C46" s="21" t="s">
        <v>0</v>
      </c>
      <c r="D46" s="21" t="s">
        <v>479</v>
      </c>
      <c r="E46" s="21" t="s">
        <v>495</v>
      </c>
      <c r="F46" s="21" t="s">
        <v>487</v>
      </c>
      <c r="G46" s="18" t="s">
        <v>275</v>
      </c>
      <c r="H46" s="12" t="s">
        <v>415</v>
      </c>
      <c r="I46" s="31">
        <f>I47</f>
        <v>6580000</v>
      </c>
      <c r="J46" s="31">
        <f>J47</f>
        <v>6845000</v>
      </c>
    </row>
    <row r="47" spans="1:10" s="24" customFormat="1" ht="51" x14ac:dyDescent="0.2">
      <c r="A47" s="23" t="s">
        <v>476</v>
      </c>
      <c r="B47" s="23" t="s">
        <v>2</v>
      </c>
      <c r="C47" s="23" t="s">
        <v>3</v>
      </c>
      <c r="D47" s="23" t="s">
        <v>479</v>
      </c>
      <c r="E47" s="23" t="s">
        <v>480</v>
      </c>
      <c r="F47" s="23" t="s">
        <v>476</v>
      </c>
      <c r="G47" s="19" t="s">
        <v>551</v>
      </c>
      <c r="H47" s="12" t="s">
        <v>550</v>
      </c>
      <c r="I47" s="31">
        <v>6580000</v>
      </c>
      <c r="J47" s="31">
        <v>6845000</v>
      </c>
    </row>
    <row r="48" spans="1:10" s="24" customFormat="1" ht="51" x14ac:dyDescent="0.2">
      <c r="A48" s="23"/>
      <c r="B48" s="23"/>
      <c r="C48" s="23"/>
      <c r="D48" s="23"/>
      <c r="E48" s="23"/>
      <c r="F48" s="23"/>
      <c r="G48" s="19" t="s">
        <v>323</v>
      </c>
      <c r="H48" s="12" t="s">
        <v>322</v>
      </c>
      <c r="I48" s="31">
        <f>I49</f>
        <v>525000</v>
      </c>
      <c r="J48" s="31">
        <f>J49</f>
        <v>565000</v>
      </c>
    </row>
    <row r="49" spans="1:10" s="24" customFormat="1" ht="51" x14ac:dyDescent="0.2">
      <c r="A49" s="23"/>
      <c r="B49" s="23"/>
      <c r="C49" s="23"/>
      <c r="D49" s="23"/>
      <c r="E49" s="23"/>
      <c r="F49" s="23"/>
      <c r="G49" s="19" t="s">
        <v>566</v>
      </c>
      <c r="H49" s="12" t="s">
        <v>567</v>
      </c>
      <c r="I49" s="31">
        <v>525000</v>
      </c>
      <c r="J49" s="31">
        <v>565000</v>
      </c>
    </row>
    <row r="50" spans="1:10" s="24" customFormat="1" ht="51" hidden="1" x14ac:dyDescent="0.2">
      <c r="A50" s="23" t="s">
        <v>476</v>
      </c>
      <c r="B50" s="23" t="s">
        <v>5</v>
      </c>
      <c r="C50" s="23" t="s">
        <v>6</v>
      </c>
      <c r="D50" s="23" t="s">
        <v>479</v>
      </c>
      <c r="E50" s="23" t="s">
        <v>480</v>
      </c>
      <c r="F50" s="23" t="s">
        <v>487</v>
      </c>
      <c r="G50" s="18" t="s">
        <v>353</v>
      </c>
      <c r="H50" s="12" t="s">
        <v>416</v>
      </c>
      <c r="I50" s="31">
        <f>I51</f>
        <v>0</v>
      </c>
      <c r="J50" s="31">
        <f>J51</f>
        <v>0</v>
      </c>
    </row>
    <row r="51" spans="1:10" ht="38.25" hidden="1" x14ac:dyDescent="0.2">
      <c r="A51" s="21" t="s">
        <v>476</v>
      </c>
      <c r="B51" s="21" t="s">
        <v>8</v>
      </c>
      <c r="C51" s="21" t="s">
        <v>9</v>
      </c>
      <c r="D51" s="21" t="s">
        <v>479</v>
      </c>
      <c r="E51" s="21" t="s">
        <v>495</v>
      </c>
      <c r="F51" s="21" t="s">
        <v>487</v>
      </c>
      <c r="G51" s="13" t="s">
        <v>549</v>
      </c>
      <c r="H51" s="12" t="s">
        <v>548</v>
      </c>
      <c r="I51" s="31">
        <f>338-338</f>
        <v>0</v>
      </c>
      <c r="J51" s="31">
        <f>338-338</f>
        <v>0</v>
      </c>
    </row>
    <row r="52" spans="1:10" ht="25.5" x14ac:dyDescent="0.2">
      <c r="G52" s="18" t="s">
        <v>528</v>
      </c>
      <c r="H52" s="12" t="s">
        <v>529</v>
      </c>
      <c r="I52" s="31">
        <f>I53</f>
        <v>2700000</v>
      </c>
      <c r="J52" s="31">
        <f>J53</f>
        <v>2800000</v>
      </c>
    </row>
    <row r="53" spans="1:10" ht="25.5" x14ac:dyDescent="0.2">
      <c r="G53" s="19" t="s">
        <v>547</v>
      </c>
      <c r="H53" s="12" t="s">
        <v>546</v>
      </c>
      <c r="I53" s="31">
        <v>2700000</v>
      </c>
      <c r="J53" s="31">
        <v>2800000</v>
      </c>
    </row>
    <row r="54" spans="1:10" ht="51" x14ac:dyDescent="0.2">
      <c r="G54" s="19" t="s">
        <v>411</v>
      </c>
      <c r="H54" s="12" t="s">
        <v>412</v>
      </c>
      <c r="I54" s="31">
        <f>I55</f>
        <v>1620000</v>
      </c>
      <c r="J54" s="31">
        <f>J55</f>
        <v>1680000</v>
      </c>
    </row>
    <row r="55" spans="1:10" ht="51" x14ac:dyDescent="0.2">
      <c r="G55" s="19" t="s">
        <v>410</v>
      </c>
      <c r="H55" s="12" t="s">
        <v>413</v>
      </c>
      <c r="I55" s="31">
        <f>I56</f>
        <v>1620000</v>
      </c>
      <c r="J55" s="31">
        <f>J56</f>
        <v>1680000</v>
      </c>
    </row>
    <row r="56" spans="1:10" ht="51" x14ac:dyDescent="0.2">
      <c r="G56" s="19" t="s">
        <v>545</v>
      </c>
      <c r="H56" s="12" t="s">
        <v>544</v>
      </c>
      <c r="I56" s="31">
        <v>1620000</v>
      </c>
      <c r="J56" s="31">
        <v>1680000</v>
      </c>
    </row>
    <row r="57" spans="1:10" ht="25.5" x14ac:dyDescent="0.2">
      <c r="G57" s="20" t="s">
        <v>236</v>
      </c>
      <c r="H57" s="14" t="s">
        <v>231</v>
      </c>
      <c r="I57" s="30">
        <f t="shared" ref="I57:J59" si="0">I58</f>
        <v>285000</v>
      </c>
      <c r="J57" s="30">
        <f t="shared" si="0"/>
        <v>296000</v>
      </c>
    </row>
    <row r="58" spans="1:10" x14ac:dyDescent="0.2">
      <c r="G58" s="19" t="s">
        <v>232</v>
      </c>
      <c r="H58" s="12" t="s">
        <v>233</v>
      </c>
      <c r="I58" s="31">
        <f t="shared" si="0"/>
        <v>285000</v>
      </c>
      <c r="J58" s="31">
        <f t="shared" si="0"/>
        <v>296000</v>
      </c>
    </row>
    <row r="59" spans="1:10" ht="25.5" x14ac:dyDescent="0.2">
      <c r="G59" s="19" t="s">
        <v>562</v>
      </c>
      <c r="H59" s="12" t="s">
        <v>564</v>
      </c>
      <c r="I59" s="31">
        <f t="shared" si="0"/>
        <v>285000</v>
      </c>
      <c r="J59" s="31">
        <f t="shared" si="0"/>
        <v>296000</v>
      </c>
    </row>
    <row r="60" spans="1:10" ht="25.5" x14ac:dyDescent="0.2">
      <c r="G60" s="19" t="s">
        <v>563</v>
      </c>
      <c r="H60" s="12" t="s">
        <v>565</v>
      </c>
      <c r="I60" s="31">
        <v>285000</v>
      </c>
      <c r="J60" s="31">
        <v>296000</v>
      </c>
    </row>
    <row r="61" spans="1:10" x14ac:dyDescent="0.2">
      <c r="A61" s="21" t="s">
        <v>476</v>
      </c>
      <c r="B61" s="21" t="s">
        <v>11</v>
      </c>
      <c r="C61" s="21" t="s">
        <v>12</v>
      </c>
      <c r="D61" s="21" t="s">
        <v>479</v>
      </c>
      <c r="E61" s="21" t="s">
        <v>495</v>
      </c>
      <c r="F61" s="21" t="s">
        <v>487</v>
      </c>
      <c r="G61" s="10" t="s">
        <v>312</v>
      </c>
      <c r="H61" s="14" t="s">
        <v>417</v>
      </c>
      <c r="I61" s="30">
        <f>I62+I66</f>
        <v>2913000</v>
      </c>
      <c r="J61" s="30">
        <f>J62+J66</f>
        <v>2675000</v>
      </c>
    </row>
    <row r="62" spans="1:10" ht="51" x14ac:dyDescent="0.2">
      <c r="A62" s="21" t="s">
        <v>476</v>
      </c>
      <c r="B62" s="21" t="s">
        <v>14</v>
      </c>
      <c r="C62" s="21" t="s">
        <v>15</v>
      </c>
      <c r="D62" s="21" t="s">
        <v>479</v>
      </c>
      <c r="E62" s="21" t="s">
        <v>491</v>
      </c>
      <c r="F62" s="21" t="s">
        <v>487</v>
      </c>
      <c r="G62" s="19" t="s">
        <v>354</v>
      </c>
      <c r="H62" s="12" t="s">
        <v>418</v>
      </c>
      <c r="I62" s="31">
        <f>I63</f>
        <v>413000</v>
      </c>
      <c r="J62" s="31">
        <f>J63</f>
        <v>75000</v>
      </c>
    </row>
    <row r="63" spans="1:10" ht="60.75" customHeight="1" x14ac:dyDescent="0.2">
      <c r="G63" s="19" t="s">
        <v>580</v>
      </c>
      <c r="H63" s="12" t="s">
        <v>581</v>
      </c>
      <c r="I63" s="31">
        <f>I64+I65</f>
        <v>413000</v>
      </c>
      <c r="J63" s="31">
        <f>J64+J65</f>
        <v>75000</v>
      </c>
    </row>
    <row r="64" spans="1:10" s="24" customFormat="1" ht="49.5" hidden="1" customHeight="1" x14ac:dyDescent="0.2">
      <c r="A64" s="23" t="s">
        <v>476</v>
      </c>
      <c r="B64" s="23" t="s">
        <v>17</v>
      </c>
      <c r="C64" s="23" t="s">
        <v>18</v>
      </c>
      <c r="D64" s="23" t="s">
        <v>479</v>
      </c>
      <c r="E64" s="23" t="s">
        <v>495</v>
      </c>
      <c r="F64" s="23" t="s">
        <v>487</v>
      </c>
      <c r="G64" s="19" t="s">
        <v>543</v>
      </c>
      <c r="H64" s="12" t="s">
        <v>542</v>
      </c>
      <c r="I64" s="31">
        <f>1213-751.2-461.8</f>
        <v>0</v>
      </c>
      <c r="J64" s="31">
        <f>1213-751.2-461.8</f>
        <v>0</v>
      </c>
    </row>
    <row r="65" spans="1:12" s="24" customFormat="1" ht="58.5" customHeight="1" x14ac:dyDescent="0.2">
      <c r="A65" s="23"/>
      <c r="B65" s="23"/>
      <c r="C65" s="23"/>
      <c r="D65" s="23"/>
      <c r="E65" s="23"/>
      <c r="F65" s="23"/>
      <c r="G65" s="19" t="s">
        <v>582</v>
      </c>
      <c r="H65" s="12" t="s">
        <v>583</v>
      </c>
      <c r="I65" s="31">
        <v>413000</v>
      </c>
      <c r="J65" s="31">
        <v>75000</v>
      </c>
    </row>
    <row r="66" spans="1:12" s="24" customFormat="1" ht="25.5" x14ac:dyDescent="0.2">
      <c r="A66" s="23" t="s">
        <v>476</v>
      </c>
      <c r="B66" s="23" t="s">
        <v>20</v>
      </c>
      <c r="C66" s="23" t="s">
        <v>21</v>
      </c>
      <c r="D66" s="23" t="s">
        <v>479</v>
      </c>
      <c r="E66" s="23" t="s">
        <v>480</v>
      </c>
      <c r="F66" s="23" t="s">
        <v>476</v>
      </c>
      <c r="G66" s="19" t="s">
        <v>630</v>
      </c>
      <c r="H66" s="12" t="s">
        <v>419</v>
      </c>
      <c r="I66" s="31">
        <f>I67+I69</f>
        <v>2500000</v>
      </c>
      <c r="J66" s="31">
        <f>J67+J69</f>
        <v>2600000</v>
      </c>
    </row>
    <row r="67" spans="1:12" s="24" customFormat="1" ht="25.5" x14ac:dyDescent="0.2">
      <c r="A67" s="23" t="s">
        <v>476</v>
      </c>
      <c r="B67" s="23" t="s">
        <v>23</v>
      </c>
      <c r="C67" s="23" t="s">
        <v>24</v>
      </c>
      <c r="D67" s="23" t="s">
        <v>479</v>
      </c>
      <c r="E67" s="23" t="s">
        <v>491</v>
      </c>
      <c r="F67" s="23" t="s">
        <v>487</v>
      </c>
      <c r="G67" s="18" t="s">
        <v>320</v>
      </c>
      <c r="H67" s="12" t="s">
        <v>420</v>
      </c>
      <c r="I67" s="31">
        <f>I68</f>
        <v>2500000</v>
      </c>
      <c r="J67" s="31">
        <f>J68</f>
        <v>2600000</v>
      </c>
    </row>
    <row r="68" spans="1:12" ht="37.5" customHeight="1" x14ac:dyDescent="0.2">
      <c r="A68" s="21" t="s">
        <v>476</v>
      </c>
      <c r="B68" s="21" t="s">
        <v>26</v>
      </c>
      <c r="C68" s="21" t="s">
        <v>27</v>
      </c>
      <c r="D68" s="21" t="s">
        <v>479</v>
      </c>
      <c r="E68" s="21" t="s">
        <v>491</v>
      </c>
      <c r="F68" s="21" t="s">
        <v>487</v>
      </c>
      <c r="G68" s="42" t="s">
        <v>541</v>
      </c>
      <c r="H68" s="12" t="s">
        <v>540</v>
      </c>
      <c r="I68" s="31">
        <v>2500000</v>
      </c>
      <c r="J68" s="31">
        <v>2600000</v>
      </c>
    </row>
    <row r="69" spans="1:12" ht="38.25" hidden="1" x14ac:dyDescent="0.2">
      <c r="G69" s="19" t="s">
        <v>584</v>
      </c>
      <c r="H69" s="12" t="s">
        <v>324</v>
      </c>
      <c r="I69" s="31">
        <f>I70</f>
        <v>0</v>
      </c>
      <c r="J69" s="31">
        <f>J70</f>
        <v>0</v>
      </c>
    </row>
    <row r="70" spans="1:12" ht="38.25" hidden="1" x14ac:dyDescent="0.2">
      <c r="G70" s="19" t="s">
        <v>585</v>
      </c>
      <c r="H70" s="12" t="s">
        <v>586</v>
      </c>
      <c r="I70" s="31"/>
      <c r="J70" s="31"/>
    </row>
    <row r="71" spans="1:12" hidden="1" x14ac:dyDescent="0.2">
      <c r="G71" s="17" t="s">
        <v>235</v>
      </c>
      <c r="H71" s="14" t="s">
        <v>234</v>
      </c>
      <c r="I71" s="30">
        <f>I74+I72</f>
        <v>0</v>
      </c>
      <c r="J71" s="30">
        <f>J74+J72</f>
        <v>0</v>
      </c>
    </row>
    <row r="72" spans="1:12" ht="25.5" hidden="1" x14ac:dyDescent="0.2">
      <c r="G72" s="19" t="s">
        <v>327</v>
      </c>
      <c r="H72" s="12" t="s">
        <v>325</v>
      </c>
      <c r="I72" s="31">
        <f>I73</f>
        <v>0</v>
      </c>
      <c r="J72" s="31">
        <f>J73</f>
        <v>0</v>
      </c>
    </row>
    <row r="73" spans="1:12" ht="38.25" hidden="1" x14ac:dyDescent="0.2">
      <c r="G73" s="20" t="s">
        <v>328</v>
      </c>
      <c r="H73" s="12" t="s">
        <v>326</v>
      </c>
      <c r="I73" s="31"/>
      <c r="J73" s="31"/>
    </row>
    <row r="74" spans="1:12" hidden="1" x14ac:dyDescent="0.2">
      <c r="G74" s="19" t="s">
        <v>610</v>
      </c>
      <c r="H74" s="12" t="s">
        <v>611</v>
      </c>
      <c r="I74" s="31">
        <f>I75</f>
        <v>0</v>
      </c>
      <c r="J74" s="31">
        <f>J75</f>
        <v>0</v>
      </c>
    </row>
    <row r="75" spans="1:12" ht="51" hidden="1" x14ac:dyDescent="0.2">
      <c r="G75" s="19" t="s">
        <v>612</v>
      </c>
      <c r="H75" s="12" t="s">
        <v>613</v>
      </c>
      <c r="I75" s="31">
        <v>0</v>
      </c>
      <c r="J75" s="31">
        <v>0</v>
      </c>
    </row>
    <row r="76" spans="1:12" ht="20.25" customHeight="1" x14ac:dyDescent="0.2">
      <c r="A76" s="21" t="s">
        <v>476</v>
      </c>
      <c r="B76" s="21" t="s">
        <v>31</v>
      </c>
      <c r="C76" s="21" t="s">
        <v>32</v>
      </c>
      <c r="D76" s="21" t="s">
        <v>479</v>
      </c>
      <c r="E76" s="21" t="s">
        <v>495</v>
      </c>
      <c r="F76" s="21" t="s">
        <v>487</v>
      </c>
      <c r="G76" s="10" t="s">
        <v>348</v>
      </c>
      <c r="H76" s="14" t="s">
        <v>421</v>
      </c>
      <c r="I76" s="30">
        <f>I77+I105+I108</f>
        <v>33404698.280000001</v>
      </c>
      <c r="J76" s="30">
        <f>J77+J105+J108</f>
        <v>31697096.100000001</v>
      </c>
      <c r="L76" s="32"/>
    </row>
    <row r="77" spans="1:12" s="24" customFormat="1" ht="25.5" x14ac:dyDescent="0.2">
      <c r="A77" s="23" t="s">
        <v>476</v>
      </c>
      <c r="B77" s="23" t="s">
        <v>35</v>
      </c>
      <c r="C77" s="23" t="s">
        <v>36</v>
      </c>
      <c r="D77" s="23" t="s">
        <v>479</v>
      </c>
      <c r="E77" s="23" t="s">
        <v>495</v>
      </c>
      <c r="F77" s="23" t="s">
        <v>487</v>
      </c>
      <c r="G77" s="10" t="s">
        <v>350</v>
      </c>
      <c r="H77" s="14" t="s">
        <v>393</v>
      </c>
      <c r="I77" s="30">
        <f>I78+I81+I90+I93</f>
        <v>33404698.280000001</v>
      </c>
      <c r="J77" s="30">
        <f>J78+J81+J90+J93</f>
        <v>31697096.100000001</v>
      </c>
    </row>
    <row r="78" spans="1:12" s="24" customFormat="1" ht="18.75" customHeight="1" x14ac:dyDescent="0.2">
      <c r="A78" s="23" t="s">
        <v>476</v>
      </c>
      <c r="B78" s="23" t="s">
        <v>239</v>
      </c>
      <c r="C78" s="23" t="s">
        <v>240</v>
      </c>
      <c r="D78" s="23" t="s">
        <v>479</v>
      </c>
      <c r="E78" s="23" t="s">
        <v>495</v>
      </c>
      <c r="F78" s="23" t="s">
        <v>487</v>
      </c>
      <c r="G78" s="10" t="s">
        <v>631</v>
      </c>
      <c r="H78" s="14" t="s">
        <v>568</v>
      </c>
      <c r="I78" s="30">
        <f>I79</f>
        <v>11824830</v>
      </c>
      <c r="J78" s="30">
        <f>J79</f>
        <v>11824830</v>
      </c>
    </row>
    <row r="79" spans="1:12" x14ac:dyDescent="0.2">
      <c r="A79" s="21" t="s">
        <v>476</v>
      </c>
      <c r="B79" s="21" t="s">
        <v>242</v>
      </c>
      <c r="C79" s="21" t="s">
        <v>243</v>
      </c>
      <c r="D79" s="21" t="s">
        <v>479</v>
      </c>
      <c r="E79" s="21" t="s">
        <v>495</v>
      </c>
      <c r="F79" s="21" t="s">
        <v>487</v>
      </c>
      <c r="G79" s="11" t="s">
        <v>357</v>
      </c>
      <c r="H79" s="12" t="s">
        <v>569</v>
      </c>
      <c r="I79" s="31">
        <f>I80</f>
        <v>11824830</v>
      </c>
      <c r="J79" s="31">
        <f>J80</f>
        <v>11824830</v>
      </c>
    </row>
    <row r="80" spans="1:12" ht="27.75" customHeight="1" x14ac:dyDescent="0.2">
      <c r="A80" s="21" t="s">
        <v>476</v>
      </c>
      <c r="B80" s="21" t="s">
        <v>245</v>
      </c>
      <c r="C80" s="21" t="s">
        <v>246</v>
      </c>
      <c r="D80" s="21" t="s">
        <v>479</v>
      </c>
      <c r="E80" s="21" t="s">
        <v>495</v>
      </c>
      <c r="F80" s="21" t="s">
        <v>487</v>
      </c>
      <c r="G80" s="11" t="s">
        <v>614</v>
      </c>
      <c r="H80" s="12" t="s">
        <v>570</v>
      </c>
      <c r="I80" s="31">
        <v>11824830</v>
      </c>
      <c r="J80" s="31">
        <v>11824830</v>
      </c>
    </row>
    <row r="81" spans="1:14" s="24" customFormat="1" ht="27" customHeight="1" x14ac:dyDescent="0.2">
      <c r="A81" s="23"/>
      <c r="B81" s="23"/>
      <c r="C81" s="23"/>
      <c r="D81" s="23"/>
      <c r="E81" s="23"/>
      <c r="F81" s="23"/>
      <c r="G81" s="10" t="s">
        <v>632</v>
      </c>
      <c r="H81" s="14" t="s">
        <v>571</v>
      </c>
      <c r="I81" s="30">
        <f>I88+I86+I82+I84</f>
        <v>20682444.280000001</v>
      </c>
      <c r="J81" s="30">
        <f>J88+J86+J82+J84</f>
        <v>18974842.100000001</v>
      </c>
    </row>
    <row r="82" spans="1:14" ht="52.5" customHeight="1" x14ac:dyDescent="0.2">
      <c r="G82" s="25" t="s">
        <v>641</v>
      </c>
      <c r="H82" s="12" t="s">
        <v>642</v>
      </c>
      <c r="I82" s="31">
        <f>I83</f>
        <v>15066603.779999999</v>
      </c>
      <c r="J82" s="31">
        <f>J83</f>
        <v>13425264.6</v>
      </c>
    </row>
    <row r="83" spans="1:14" ht="57.75" customHeight="1" x14ac:dyDescent="0.2">
      <c r="G83" s="25" t="s">
        <v>643</v>
      </c>
      <c r="H83" s="12" t="s">
        <v>644</v>
      </c>
      <c r="I83" s="31">
        <v>15066603.779999999</v>
      </c>
      <c r="J83" s="31">
        <v>13425264.6</v>
      </c>
    </row>
    <row r="84" spans="1:14" ht="25.5" x14ac:dyDescent="0.2">
      <c r="G84" s="26" t="s">
        <v>587</v>
      </c>
      <c r="H84" s="12" t="s">
        <v>588</v>
      </c>
      <c r="I84" s="31">
        <f>I85</f>
        <v>3594064</v>
      </c>
      <c r="J84" s="31">
        <f>J85</f>
        <v>3527801</v>
      </c>
    </row>
    <row r="85" spans="1:14" ht="24.75" customHeight="1" x14ac:dyDescent="0.2">
      <c r="G85" s="25" t="s">
        <v>589</v>
      </c>
      <c r="H85" s="12" t="s">
        <v>590</v>
      </c>
      <c r="I85" s="31">
        <f>3526595+67469</f>
        <v>3594064</v>
      </c>
      <c r="J85" s="31">
        <f>3564637-36836</f>
        <v>3527801</v>
      </c>
    </row>
    <row r="86" spans="1:14" hidden="1" x14ac:dyDescent="0.2">
      <c r="G86" s="26"/>
      <c r="H86" s="12" t="s">
        <v>572</v>
      </c>
      <c r="I86" s="31">
        <f>I87</f>
        <v>0</v>
      </c>
      <c r="J86" s="31">
        <f>J87</f>
        <v>0</v>
      </c>
    </row>
    <row r="87" spans="1:14" ht="54" hidden="1" customHeight="1" x14ac:dyDescent="0.2">
      <c r="G87" s="25"/>
      <c r="H87" s="12" t="s">
        <v>573</v>
      </c>
      <c r="I87" s="31">
        <v>0</v>
      </c>
      <c r="J87" s="31">
        <v>0</v>
      </c>
    </row>
    <row r="88" spans="1:14" ht="13.5" customHeight="1" x14ac:dyDescent="0.2">
      <c r="G88" s="11" t="s">
        <v>34</v>
      </c>
      <c r="H88" s="12" t="s">
        <v>574</v>
      </c>
      <c r="I88" s="31">
        <f>I89</f>
        <v>2021776.5</v>
      </c>
      <c r="J88" s="31">
        <f>J89</f>
        <v>2021776.5</v>
      </c>
    </row>
    <row r="89" spans="1:14" ht="12.75" customHeight="1" x14ac:dyDescent="0.2">
      <c r="G89" s="11" t="s">
        <v>539</v>
      </c>
      <c r="H89" s="12" t="s">
        <v>575</v>
      </c>
      <c r="I89" s="31">
        <f>1500000+492153+29623.5</f>
        <v>2021776.5</v>
      </c>
      <c r="J89" s="31">
        <f>1500000+492153+29623.5</f>
        <v>2021776.5</v>
      </c>
    </row>
    <row r="90" spans="1:14" s="24" customFormat="1" ht="15.75" customHeight="1" x14ac:dyDescent="0.2">
      <c r="A90" s="23"/>
      <c r="B90" s="23"/>
      <c r="C90" s="23"/>
      <c r="D90" s="23"/>
      <c r="E90" s="23"/>
      <c r="F90" s="23"/>
      <c r="G90" s="27" t="s">
        <v>633</v>
      </c>
      <c r="H90" s="16" t="s">
        <v>576</v>
      </c>
      <c r="I90" s="30">
        <f>I91</f>
        <v>897424</v>
      </c>
      <c r="J90" s="30">
        <f>J91</f>
        <v>897424</v>
      </c>
    </row>
    <row r="91" spans="1:14" ht="25.5" x14ac:dyDescent="0.2">
      <c r="G91" s="28" t="s">
        <v>591</v>
      </c>
      <c r="H91" s="15" t="s">
        <v>592</v>
      </c>
      <c r="I91" s="31">
        <f>I92</f>
        <v>897424</v>
      </c>
      <c r="J91" s="31">
        <f>J92</f>
        <v>897424</v>
      </c>
    </row>
    <row r="92" spans="1:14" ht="27" customHeight="1" x14ac:dyDescent="0.2">
      <c r="G92" s="28" t="s">
        <v>591</v>
      </c>
      <c r="H92" s="15" t="s">
        <v>593</v>
      </c>
      <c r="I92" s="31">
        <f>4000+30379+863045</f>
        <v>897424</v>
      </c>
      <c r="J92" s="31">
        <f>4000+30379+863045</f>
        <v>897424</v>
      </c>
    </row>
    <row r="93" spans="1:14" ht="16.5" hidden="1" customHeight="1" x14ac:dyDescent="0.2">
      <c r="G93" s="29" t="s">
        <v>437</v>
      </c>
      <c r="H93" s="16" t="s">
        <v>594</v>
      </c>
      <c r="I93" s="30">
        <f>I94+I96+I100</f>
        <v>0</v>
      </c>
      <c r="J93" s="30">
        <f>J94+J96+J100</f>
        <v>0</v>
      </c>
    </row>
    <row r="94" spans="1:14" ht="38.25" hidden="1" x14ac:dyDescent="0.2">
      <c r="G94" s="28" t="s">
        <v>595</v>
      </c>
      <c r="H94" s="15" t="s">
        <v>596</v>
      </c>
      <c r="I94" s="31">
        <f>I95</f>
        <v>0</v>
      </c>
      <c r="J94" s="31">
        <f>J95</f>
        <v>0</v>
      </c>
    </row>
    <row r="95" spans="1:14" ht="51" hidden="1" x14ac:dyDescent="0.2">
      <c r="G95" s="28" t="s">
        <v>597</v>
      </c>
      <c r="H95" s="15" t="s">
        <v>598</v>
      </c>
      <c r="I95" s="31"/>
      <c r="J95" s="31"/>
    </row>
    <row r="96" spans="1:14" ht="38.25" hidden="1" x14ac:dyDescent="0.2">
      <c r="G96" s="28" t="s">
        <v>615</v>
      </c>
      <c r="H96" s="15" t="s">
        <v>616</v>
      </c>
      <c r="I96" s="31">
        <f>I97</f>
        <v>0</v>
      </c>
      <c r="J96" s="32"/>
      <c r="L96" s="7"/>
      <c r="N96" s="8"/>
    </row>
    <row r="97" spans="1:14" ht="45.75" hidden="1" customHeight="1" x14ac:dyDescent="0.2">
      <c r="G97" s="28" t="s">
        <v>617</v>
      </c>
      <c r="H97" s="15" t="s">
        <v>618</v>
      </c>
      <c r="I97" s="31">
        <v>0</v>
      </c>
      <c r="J97" s="32"/>
      <c r="L97" s="7"/>
      <c r="N97" s="8"/>
    </row>
    <row r="98" spans="1:14" ht="38.25" hidden="1" x14ac:dyDescent="0.2">
      <c r="G98" s="28" t="s">
        <v>595</v>
      </c>
      <c r="H98" s="15" t="s">
        <v>596</v>
      </c>
      <c r="I98" s="31">
        <f>I99</f>
        <v>0</v>
      </c>
      <c r="J98" s="32"/>
      <c r="L98" s="7"/>
      <c r="N98" s="8"/>
    </row>
    <row r="99" spans="1:14" ht="51" hidden="1" x14ac:dyDescent="0.2">
      <c r="G99" s="28" t="s">
        <v>597</v>
      </c>
      <c r="H99" s="15" t="s">
        <v>598</v>
      </c>
      <c r="I99" s="31"/>
      <c r="J99" s="32"/>
      <c r="L99" s="7"/>
      <c r="N99" s="8"/>
    </row>
    <row r="100" spans="1:14" ht="12" hidden="1" customHeight="1" x14ac:dyDescent="0.2">
      <c r="G100" s="28" t="s">
        <v>619</v>
      </c>
      <c r="H100" s="15" t="s">
        <v>620</v>
      </c>
      <c r="I100" s="31">
        <f>I101</f>
        <v>0</v>
      </c>
      <c r="J100" s="31">
        <f>J101</f>
        <v>0</v>
      </c>
      <c r="L100" s="6"/>
      <c r="N100" s="8"/>
    </row>
    <row r="101" spans="1:14" ht="12.75" hidden="1" customHeight="1" x14ac:dyDescent="0.2">
      <c r="G101" s="28" t="s">
        <v>621</v>
      </c>
      <c r="H101" s="15" t="s">
        <v>622</v>
      </c>
      <c r="I101" s="31">
        <v>0</v>
      </c>
      <c r="J101" s="31">
        <v>0</v>
      </c>
      <c r="L101" s="7"/>
      <c r="N101" s="8"/>
    </row>
    <row r="102" spans="1:14" hidden="1" x14ac:dyDescent="0.2">
      <c r="G102" s="28"/>
      <c r="H102" s="15"/>
      <c r="I102" s="31"/>
      <c r="J102" s="31"/>
    </row>
    <row r="103" spans="1:14" hidden="1" x14ac:dyDescent="0.2">
      <c r="G103" s="28"/>
      <c r="H103" s="15"/>
      <c r="I103" s="31"/>
      <c r="J103" s="31"/>
    </row>
    <row r="104" spans="1:14" hidden="1" x14ac:dyDescent="0.2">
      <c r="G104" s="28"/>
      <c r="H104" s="15"/>
      <c r="I104" s="31"/>
      <c r="J104" s="31"/>
    </row>
    <row r="105" spans="1:14" ht="15" hidden="1" customHeight="1" x14ac:dyDescent="0.2">
      <c r="G105" s="38" t="s">
        <v>599</v>
      </c>
      <c r="H105" s="16" t="s">
        <v>600</v>
      </c>
      <c r="I105" s="30">
        <f>I106</f>
        <v>0</v>
      </c>
      <c r="J105" s="30">
        <f>J106</f>
        <v>0</v>
      </c>
    </row>
    <row r="106" spans="1:14" ht="25.5" hidden="1" x14ac:dyDescent="0.2">
      <c r="G106" s="39" t="s">
        <v>601</v>
      </c>
      <c r="H106" s="15" t="s">
        <v>602</v>
      </c>
      <c r="I106" s="31">
        <f>I107</f>
        <v>0</v>
      </c>
      <c r="J106" s="31">
        <f>J107</f>
        <v>0</v>
      </c>
    </row>
    <row r="107" spans="1:14" ht="25.5" hidden="1" x14ac:dyDescent="0.2">
      <c r="G107" s="39" t="s">
        <v>603</v>
      </c>
      <c r="H107" s="15" t="s">
        <v>604</v>
      </c>
      <c r="I107" s="31"/>
      <c r="J107" s="31"/>
    </row>
    <row r="108" spans="1:14" ht="25.5" hidden="1" x14ac:dyDescent="0.2">
      <c r="G108" s="38" t="s">
        <v>605</v>
      </c>
      <c r="H108" s="16" t="s">
        <v>606</v>
      </c>
      <c r="I108" s="30">
        <f>I109</f>
        <v>0</v>
      </c>
      <c r="J108" s="30">
        <f>J109</f>
        <v>0</v>
      </c>
    </row>
    <row r="109" spans="1:14" hidden="1" x14ac:dyDescent="0.2">
      <c r="G109" s="39" t="s">
        <v>607</v>
      </c>
      <c r="H109" s="15" t="s">
        <v>608</v>
      </c>
      <c r="I109" s="31">
        <f>I110</f>
        <v>0</v>
      </c>
      <c r="J109" s="31">
        <f>J110</f>
        <v>0</v>
      </c>
    </row>
    <row r="110" spans="1:14" hidden="1" x14ac:dyDescent="0.2">
      <c r="G110" s="39" t="s">
        <v>607</v>
      </c>
      <c r="H110" s="15" t="s">
        <v>609</v>
      </c>
      <c r="I110" s="31"/>
      <c r="J110" s="31"/>
    </row>
    <row r="111" spans="1:14" x14ac:dyDescent="0.2">
      <c r="A111" s="21" t="s">
        <v>476</v>
      </c>
      <c r="B111" s="21" t="s">
        <v>253</v>
      </c>
      <c r="C111" s="21" t="s">
        <v>254</v>
      </c>
      <c r="D111" s="21" t="s">
        <v>479</v>
      </c>
      <c r="E111" s="21" t="s">
        <v>495</v>
      </c>
      <c r="F111" s="21" t="s">
        <v>487</v>
      </c>
      <c r="G111" s="10" t="s">
        <v>293</v>
      </c>
      <c r="H111" s="12"/>
      <c r="I111" s="30">
        <f>I11+I76</f>
        <v>195989698.28</v>
      </c>
      <c r="J111" s="30">
        <f>J11+J76</f>
        <v>197270096.09999999</v>
      </c>
    </row>
    <row r="112" spans="1:14" s="24" customFormat="1" x14ac:dyDescent="0.2">
      <c r="A112" s="23" t="s">
        <v>476</v>
      </c>
      <c r="B112" s="23" t="s">
        <v>427</v>
      </c>
      <c r="C112" s="23" t="s">
        <v>428</v>
      </c>
      <c r="D112" s="23" t="s">
        <v>479</v>
      </c>
      <c r="E112" s="23" t="s">
        <v>480</v>
      </c>
      <c r="F112" s="23" t="s">
        <v>355</v>
      </c>
      <c r="G112" s="10"/>
      <c r="H112" s="14"/>
      <c r="I112" s="6"/>
    </row>
    <row r="113" spans="1:10" x14ac:dyDescent="0.2">
      <c r="A113" s="21" t="s">
        <v>476</v>
      </c>
      <c r="B113" s="21" t="s">
        <v>427</v>
      </c>
      <c r="C113" s="21" t="s">
        <v>428</v>
      </c>
      <c r="D113" s="21" t="s">
        <v>479</v>
      </c>
      <c r="E113" s="21" t="s">
        <v>491</v>
      </c>
      <c r="F113" s="21" t="s">
        <v>355</v>
      </c>
      <c r="H113" s="12"/>
      <c r="I113" s="31"/>
      <c r="J113" s="31"/>
    </row>
    <row r="114" spans="1:10" x14ac:dyDescent="0.2">
      <c r="A114" s="21" t="s">
        <v>476</v>
      </c>
      <c r="B114" s="21" t="s">
        <v>430</v>
      </c>
      <c r="C114" s="21" t="s">
        <v>431</v>
      </c>
      <c r="D114" s="21" t="s">
        <v>479</v>
      </c>
      <c r="E114" s="21" t="s">
        <v>491</v>
      </c>
      <c r="F114" s="21" t="s">
        <v>355</v>
      </c>
      <c r="H114" s="12"/>
      <c r="I114" s="7"/>
    </row>
    <row r="115" spans="1:10" x14ac:dyDescent="0.2">
      <c r="A115" s="21" t="s">
        <v>476</v>
      </c>
      <c r="B115" s="21" t="s">
        <v>433</v>
      </c>
      <c r="C115" s="21" t="s">
        <v>434</v>
      </c>
      <c r="D115" s="21" t="s">
        <v>479</v>
      </c>
      <c r="E115" s="21" t="s">
        <v>491</v>
      </c>
      <c r="F115" s="21" t="s">
        <v>355</v>
      </c>
      <c r="H115" s="12"/>
      <c r="I115" s="7"/>
    </row>
    <row r="116" spans="1:10" s="24" customFormat="1" x14ac:dyDescent="0.2">
      <c r="A116" s="23" t="s">
        <v>476</v>
      </c>
      <c r="B116" s="23" t="s">
        <v>436</v>
      </c>
      <c r="C116" s="23" t="s">
        <v>437</v>
      </c>
      <c r="D116" s="23" t="s">
        <v>479</v>
      </c>
      <c r="E116" s="23" t="s">
        <v>480</v>
      </c>
      <c r="F116" s="23" t="s">
        <v>355</v>
      </c>
      <c r="G116" s="10"/>
      <c r="H116" s="14"/>
      <c r="I116" s="6"/>
    </row>
    <row r="117" spans="1:10" x14ac:dyDescent="0.2">
      <c r="A117" s="21" t="s">
        <v>476</v>
      </c>
      <c r="B117" s="21" t="s">
        <v>439</v>
      </c>
      <c r="C117" s="21" t="s">
        <v>440</v>
      </c>
      <c r="D117" s="21" t="s">
        <v>479</v>
      </c>
      <c r="E117" s="21" t="s">
        <v>491</v>
      </c>
      <c r="F117" s="21" t="s">
        <v>355</v>
      </c>
      <c r="H117" s="12"/>
      <c r="I117" s="7"/>
    </row>
    <row r="118" spans="1:10" s="24" customFormat="1" x14ac:dyDescent="0.2">
      <c r="A118" s="23" t="s">
        <v>476</v>
      </c>
      <c r="B118" s="23" t="s">
        <v>442</v>
      </c>
      <c r="C118" s="23" t="s">
        <v>443</v>
      </c>
      <c r="D118" s="23" t="s">
        <v>479</v>
      </c>
      <c r="E118" s="23" t="s">
        <v>480</v>
      </c>
      <c r="F118" s="23" t="s">
        <v>355</v>
      </c>
      <c r="G118" s="10"/>
      <c r="H118" s="14"/>
      <c r="I118" s="6"/>
    </row>
    <row r="119" spans="1:10" x14ac:dyDescent="0.2">
      <c r="A119" s="21" t="s">
        <v>476</v>
      </c>
      <c r="B119" s="21" t="s">
        <v>442</v>
      </c>
      <c r="C119" s="21" t="s">
        <v>443</v>
      </c>
      <c r="D119" s="21" t="s">
        <v>479</v>
      </c>
      <c r="E119" s="21" t="s">
        <v>491</v>
      </c>
      <c r="F119" s="21" t="s">
        <v>355</v>
      </c>
      <c r="H119" s="12"/>
      <c r="I119" s="7"/>
    </row>
    <row r="120" spans="1:10" x14ac:dyDescent="0.2">
      <c r="A120" s="21" t="s">
        <v>476</v>
      </c>
      <c r="B120" s="21" t="s">
        <v>445</v>
      </c>
      <c r="C120" s="21" t="s">
        <v>446</v>
      </c>
      <c r="D120" s="21" t="s">
        <v>479</v>
      </c>
      <c r="E120" s="21" t="s">
        <v>491</v>
      </c>
      <c r="F120" s="21" t="s">
        <v>355</v>
      </c>
      <c r="H120" s="12"/>
      <c r="I120" s="7"/>
    </row>
    <row r="121" spans="1:10" s="24" customFormat="1" x14ac:dyDescent="0.2">
      <c r="A121" s="23" t="s">
        <v>476</v>
      </c>
      <c r="B121" s="23" t="s">
        <v>448</v>
      </c>
      <c r="C121" s="23" t="s">
        <v>449</v>
      </c>
      <c r="D121" s="23" t="s">
        <v>479</v>
      </c>
      <c r="E121" s="23" t="s">
        <v>480</v>
      </c>
      <c r="F121" s="23" t="s">
        <v>355</v>
      </c>
      <c r="G121" s="10"/>
      <c r="H121" s="14"/>
      <c r="I121" s="6"/>
    </row>
    <row r="122" spans="1:10" x14ac:dyDescent="0.2">
      <c r="A122" s="21" t="s">
        <v>476</v>
      </c>
      <c r="B122" s="21" t="s">
        <v>448</v>
      </c>
      <c r="C122" s="21" t="s">
        <v>449</v>
      </c>
      <c r="D122" s="21" t="s">
        <v>479</v>
      </c>
      <c r="E122" s="21" t="s">
        <v>491</v>
      </c>
      <c r="F122" s="21" t="s">
        <v>355</v>
      </c>
      <c r="H122" s="12"/>
      <c r="I122" s="7"/>
    </row>
    <row r="123" spans="1:10" s="24" customFormat="1" x14ac:dyDescent="0.2">
      <c r="A123" s="23" t="s">
        <v>476</v>
      </c>
      <c r="B123" s="23" t="s">
        <v>477</v>
      </c>
      <c r="C123" s="23" t="s">
        <v>478</v>
      </c>
      <c r="D123" s="23" t="s">
        <v>479</v>
      </c>
      <c r="E123" s="23" t="s">
        <v>480</v>
      </c>
      <c r="F123" s="23" t="s">
        <v>476</v>
      </c>
      <c r="G123" s="10"/>
      <c r="H123" s="40"/>
      <c r="I123" s="6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G2:J5"/>
    <mergeCell ref="G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Лист1!$A$8:$J$122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5" t="s">
        <v>38</v>
      </c>
      <c r="D21" s="5" t="s">
        <v>223</v>
      </c>
      <c r="E21" s="5" t="s">
        <v>224</v>
      </c>
      <c r="F21" s="5" t="s">
        <v>225</v>
      </c>
      <c r="G21" s="5" t="s">
        <v>226</v>
      </c>
      <c r="H21" s="5" t="s">
        <v>227</v>
      </c>
      <c r="I21" s="5" t="s">
        <v>228</v>
      </c>
      <c r="J21" s="5" t="s">
        <v>229</v>
      </c>
      <c r="K21" s="5" t="s">
        <v>230</v>
      </c>
      <c r="L21" s="5" t="s">
        <v>237</v>
      </c>
    </row>
    <row r="22" spans="1:18" x14ac:dyDescent="0.2">
      <c r="C22" s="5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5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5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5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5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5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5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5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5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5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5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5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5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5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5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5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5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5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5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5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5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5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5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5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5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5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5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5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5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5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5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5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5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5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5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5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5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5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5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5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5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5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5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5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5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5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5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5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5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5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5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5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5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5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5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5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5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5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5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5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5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5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5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5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5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5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5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5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5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5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5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5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5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5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5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5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5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5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5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5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5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5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5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5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5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5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5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5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5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5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5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5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5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5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5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5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5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5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5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5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5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5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5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5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5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5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5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5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5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5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5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5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5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5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5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5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5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5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5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5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5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5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5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5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5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5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5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5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5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5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5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5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5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5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5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5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5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5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5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5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5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5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5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5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5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5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5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5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5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5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5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5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5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5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5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5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5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5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5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5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5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5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5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5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5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5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5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5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5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5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5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5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5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5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5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5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5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5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5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5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5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5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5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5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2025-03-17T13:52:00Z</cp:lastPrinted>
  <dcterms:created xsi:type="dcterms:W3CDTF">2007-10-09T06:40:10Z</dcterms:created>
  <dcterms:modified xsi:type="dcterms:W3CDTF">2025-03-17T13:52:06Z</dcterms:modified>
</cp:coreProperties>
</file>