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1 квартал 2025 года\"/>
    </mc:Choice>
  </mc:AlternateContent>
  <xr:revisionPtr revIDLastSave="0" documentId="13_ncr:1_{9240EFCD-F8B9-49FB-9C0A-112CAAC6ADE2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7" i="1" l="1"/>
  <c r="H39" i="1" l="1"/>
  <c r="G38" i="1"/>
  <c r="F38" i="1"/>
  <c r="H38" i="1" s="1"/>
  <c r="F21" i="1" l="1"/>
  <c r="G36" i="1" l="1"/>
  <c r="F36" i="1"/>
  <c r="G7" i="1"/>
  <c r="F33" i="1"/>
  <c r="G33" i="1"/>
  <c r="F30" i="1"/>
  <c r="G30" i="1"/>
  <c r="F28" i="1"/>
  <c r="G28" i="1"/>
  <c r="F26" i="1"/>
  <c r="G26" i="1"/>
  <c r="G21" i="1"/>
  <c r="F16" i="1"/>
  <c r="F14" i="1"/>
  <c r="G14" i="1"/>
  <c r="G16" i="1"/>
  <c r="F40" i="1" l="1"/>
  <c r="G40" i="1"/>
  <c r="H7" i="1"/>
  <c r="H36" i="1"/>
  <c r="H8" i="1"/>
  <c r="H9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40" i="1" l="1"/>
  <c r="H28" i="1"/>
  <c r="H14" i="1"/>
  <c r="H16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<sst xmlns="http://schemas.openxmlformats.org/spreadsheetml/2006/main" count="71" uniqueCount="71">
  <si>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</si>
  <si>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</si>
  <si>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</si>
  <si>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</si>
  <si>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</si>
  <si>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</si>
  <si>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</si>
  <si>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</si>
  <si>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</si>
  <si>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</si>
  <si>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</si>
  <si>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</si>
  <si>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</si>
  <si>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</si>
  <si>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</si>
  <si>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</si>
  <si>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</si>
  <si>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</si>
  <si>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</si>
  <si>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</si>
  <si>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</si>
  <si>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</si>
  <si>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</si>
  <si>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</si>
  <si>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</si>
  <si>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</si>
  <si>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</si>
  <si>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</si>
  <si>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</si>
  <si>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</si>
  <si>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</si>
  <si>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</si>
  <si>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</si>
  <si>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</si>
  <si>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</si>
  <si>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</si>
  <si>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</si>
  <si>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</si>
  <si>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</si>
  <si>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</si>
  <si>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</si>
  <si>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</si>
  <si>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</si>
  <si>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</si>
  <si>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</si>
  <si>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</si>
  <si>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</si>
  <si>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</si>
  <si>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</si>
  <si>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</si>
  <si>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</si>
  <si>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</si>
  <si>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</si>
  <si>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</si>
  <si>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</si>
  <si>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</si>
  <si>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</si>
  <si>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</si>
  <si>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</si>
  <si>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</si>
  <si>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</si>
  <si>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</si>
  <si>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</si>
  <si>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</si>
  <si>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Обеспечение проведения выборов и референдумов</t>
  </si>
  <si>
    <t>0107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</si>
  <si>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</si>
  <si>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</si>
  <si>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Сведения об исполнении бюджета города Колы за 1 квартал 2025 года                                                                                                  по разделам, подразделам в сравнении с запланированными значениями </t>
  </si>
  <si>
    <t>Сводная бюджетная роспись на 2025 год</t>
  </si>
  <si>
    <t>Исполнено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</si>
</sst>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0" xfId="0" applyFont="1" applyFill="1"/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40"/>
  <sheetViews>
    <sheetView tabSelected="1" topLeftCell="A17" workbookViewId="0">
      <selection activeCell="G26" sqref="G2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26" t="s">
        <v>68</v>
      </c>
      <c r="C2" s="26"/>
      <c r="D2" s="26"/>
      <c r="E2" s="26"/>
      <c r="F2" s="26"/>
      <c r="G2" s="26"/>
      <c r="H2" s="26"/>
    </row>
    <row r="3" spans="1:8" s="2" customFormat="1" ht="9.9499999999999993" customHeight="1" x14ac:dyDescent="0.2">
      <c r="B3" s="26"/>
      <c r="C3" s="26"/>
      <c r="D3" s="26"/>
      <c r="E3" s="26"/>
      <c r="F3" s="26"/>
      <c r="G3" s="26"/>
      <c r="H3" s="26"/>
    </row>
    <row r="4" spans="1:8" ht="12.95" customHeight="1" outlineLevel="1" x14ac:dyDescent="0.2">
      <c r="A4" s="4"/>
      <c r="B4" s="26"/>
      <c r="C4" s="26"/>
      <c r="D4" s="26"/>
      <c r="E4" s="26"/>
      <c r="F4" s="26"/>
      <c r="G4" s="26"/>
      <c r="H4" s="26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35" t="s">
        <v>56</v>
      </c>
      <c r="B6" s="36"/>
      <c r="C6" s="36"/>
      <c r="D6" s="37"/>
      <c r="E6" s="8" t="s">
        <v>55</v>
      </c>
      <c r="F6" s="8" t="s">
        <v>69</v>
      </c>
      <c r="G6" s="8" t="s">
        <v>70</v>
      </c>
      <c r="H6" s="8" t="s">
        <v>0</v>
      </c>
    </row>
    <row r="7" spans="1:8" ht="27.75" customHeight="1" x14ac:dyDescent="0.2">
      <c r="A7" s="28" t="s">
        <v>2</v>
      </c>
      <c r="B7" s="28"/>
      <c r="C7" s="28"/>
      <c r="D7" s="28"/>
      <c r="E7" s="9" t="s">
        <v>1</v>
      </c>
      <c r="F7" s="19">
        <f>F8+F9+F10+F12+F13+F11</f>
        <v>14677.3</v>
      </c>
      <c r="G7" s="19">
        <f>G8+G9+G10+G12+G13+G11</f>
        <v>2780.5</v>
      </c>
      <c r="H7" s="11">
        <f>G7/F7%</f>
        <v>18.944219985964722</v>
      </c>
    </row>
    <row r="8" spans="1:8" ht="39.75" customHeight="1" outlineLevel="1" x14ac:dyDescent="0.2">
      <c r="A8" s="27" t="s">
        <v>4</v>
      </c>
      <c r="B8" s="27"/>
      <c r="C8" s="27"/>
      <c r="D8" s="27"/>
      <c r="E8" s="10" t="s">
        <v>3</v>
      </c>
      <c r="F8" s="18">
        <v>2846.7</v>
      </c>
      <c r="G8" s="18">
        <v>404.3</v>
      </c>
      <c r="H8" s="12">
        <f t="shared" ref="H8:H37" si="0">G8/F8%</f>
        <v>14.202409807847685</v>
      </c>
    </row>
    <row r="9" spans="1:8" ht="62.25" customHeight="1" outlineLevel="1" x14ac:dyDescent="0.2">
      <c r="A9" s="27" t="s">
        <v>6</v>
      </c>
      <c r="B9" s="27"/>
      <c r="C9" s="27"/>
      <c r="D9" s="27"/>
      <c r="E9" s="10" t="s">
        <v>5</v>
      </c>
      <c r="F9" s="18">
        <v>2224.5</v>
      </c>
      <c r="G9" s="18">
        <v>251.5</v>
      </c>
      <c r="H9" s="12">
        <f t="shared" si="0"/>
        <v>11.305911440773206</v>
      </c>
    </row>
    <row r="10" spans="1:8" ht="54" customHeight="1" outlineLevel="1" x14ac:dyDescent="0.2">
      <c r="A10" s="27" t="s">
        <v>8</v>
      </c>
      <c r="B10" s="27"/>
      <c r="C10" s="27"/>
      <c r="D10" s="27"/>
      <c r="E10" s="10" t="s">
        <v>7</v>
      </c>
      <c r="F10" s="18">
        <v>438.8</v>
      </c>
      <c r="G10" s="18">
        <v>438.8</v>
      </c>
      <c r="H10" s="12">
        <f t="shared" si="0"/>
        <v>100</v>
      </c>
    </row>
    <row r="11" spans="1:8" ht="25.5" customHeight="1" outlineLevel="1" x14ac:dyDescent="0.2">
      <c r="A11" s="17"/>
      <c r="B11" s="32" t="s">
        <v>64</v>
      </c>
      <c r="C11" s="33"/>
      <c r="D11" s="34"/>
      <c r="E11" s="14" t="s">
        <v>65</v>
      </c>
      <c r="F11" s="18">
        <v>0</v>
      </c>
      <c r="G11" s="18">
        <v>0</v>
      </c>
      <c r="H11" s="12"/>
    </row>
    <row r="12" spans="1:8" ht="27" customHeight="1" outlineLevel="1" x14ac:dyDescent="0.2">
      <c r="A12" s="27" t="s">
        <v>10</v>
      </c>
      <c r="B12" s="27"/>
      <c r="C12" s="27"/>
      <c r="D12" s="27"/>
      <c r="E12" s="10" t="s">
        <v>9</v>
      </c>
      <c r="F12" s="18">
        <v>500</v>
      </c>
      <c r="G12" s="18">
        <v>0</v>
      </c>
      <c r="H12" s="12">
        <f t="shared" si="0"/>
        <v>0</v>
      </c>
    </row>
    <row r="13" spans="1:8" ht="20.25" customHeight="1" outlineLevel="1" x14ac:dyDescent="0.2">
      <c r="A13" s="27" t="s">
        <v>12</v>
      </c>
      <c r="B13" s="27"/>
      <c r="C13" s="27"/>
      <c r="D13" s="27"/>
      <c r="E13" s="10" t="s">
        <v>11</v>
      </c>
      <c r="F13" s="18">
        <v>8667.2999999999993</v>
      </c>
      <c r="G13" s="18">
        <v>1685.9</v>
      </c>
      <c r="H13" s="12">
        <f t="shared" si="0"/>
        <v>19.451270868667294</v>
      </c>
    </row>
    <row r="14" spans="1:8" ht="33.75" customHeight="1" outlineLevel="1" x14ac:dyDescent="0.2">
      <c r="A14" s="13"/>
      <c r="B14" s="29" t="s">
        <v>61</v>
      </c>
      <c r="C14" s="30"/>
      <c r="D14" s="31"/>
      <c r="E14" s="15" t="s">
        <v>60</v>
      </c>
      <c r="F14" s="19">
        <f>F15</f>
        <v>265</v>
      </c>
      <c r="G14" s="19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32" t="s">
        <v>62</v>
      </c>
      <c r="C15" s="33"/>
      <c r="D15" s="34"/>
      <c r="E15" s="14" t="s">
        <v>59</v>
      </c>
      <c r="F15" s="18">
        <v>265</v>
      </c>
      <c r="G15" s="18">
        <v>0</v>
      </c>
      <c r="H15" s="12">
        <f t="shared" si="0"/>
        <v>0</v>
      </c>
    </row>
    <row r="16" spans="1:8" s="6" customFormat="1" ht="17.25" customHeight="1" x14ac:dyDescent="0.2">
      <c r="A16" s="28" t="s">
        <v>14</v>
      </c>
      <c r="B16" s="28"/>
      <c r="C16" s="28"/>
      <c r="D16" s="28"/>
      <c r="E16" s="9" t="s">
        <v>13</v>
      </c>
      <c r="F16" s="19">
        <f>F17+F18+F19+F20</f>
        <v>40534.9</v>
      </c>
      <c r="G16" s="19">
        <f>G17+G18+G19+G20</f>
        <v>6527.8</v>
      </c>
      <c r="H16" s="11">
        <f>G16/F16%</f>
        <v>16.104147290359666</v>
      </c>
    </row>
    <row r="17" spans="1:9" ht="23.25" customHeight="1" outlineLevel="1" x14ac:dyDescent="0.2">
      <c r="A17" s="27" t="s">
        <v>16</v>
      </c>
      <c r="B17" s="27"/>
      <c r="C17" s="27"/>
      <c r="D17" s="27"/>
      <c r="E17" s="10" t="s">
        <v>15</v>
      </c>
      <c r="F17" s="18">
        <v>1047.4000000000001</v>
      </c>
      <c r="G17" s="18">
        <v>460.7</v>
      </c>
      <c r="H17" s="12">
        <f t="shared" si="0"/>
        <v>43.985105976704219</v>
      </c>
    </row>
    <row r="18" spans="1:9" ht="17.25" customHeight="1" outlineLevel="1" x14ac:dyDescent="0.2">
      <c r="A18" s="27" t="s">
        <v>18</v>
      </c>
      <c r="B18" s="27"/>
      <c r="C18" s="27"/>
      <c r="D18" s="27"/>
      <c r="E18" s="10" t="s">
        <v>17</v>
      </c>
      <c r="F18" s="18">
        <v>39202.400000000001</v>
      </c>
      <c r="G18" s="18">
        <v>6061.3</v>
      </c>
      <c r="H18" s="12">
        <f t="shared" si="0"/>
        <v>15.461553374283207</v>
      </c>
    </row>
    <row r="19" spans="1:9" ht="21.75" customHeight="1" outlineLevel="1" x14ac:dyDescent="0.2">
      <c r="A19" s="27" t="s">
        <v>20</v>
      </c>
      <c r="B19" s="27"/>
      <c r="C19" s="27"/>
      <c r="D19" s="27"/>
      <c r="E19" s="10" t="s">
        <v>19</v>
      </c>
      <c r="F19" s="18">
        <v>40.9</v>
      </c>
      <c r="G19" s="18">
        <v>5.8</v>
      </c>
      <c r="H19" s="12">
        <f t="shared" si="0"/>
        <v>14.180929095354523</v>
      </c>
    </row>
    <row r="20" spans="1:9" ht="18.75" customHeight="1" outlineLevel="1" x14ac:dyDescent="0.2">
      <c r="A20" s="27" t="s">
        <v>22</v>
      </c>
      <c r="B20" s="27"/>
      <c r="C20" s="27"/>
      <c r="D20" s="27"/>
      <c r="E20" s="10" t="s">
        <v>21</v>
      </c>
      <c r="F20" s="18">
        <v>244.2</v>
      </c>
      <c r="G20" s="18">
        <v>0</v>
      </c>
      <c r="H20" s="12">
        <f t="shared" si="0"/>
        <v>0</v>
      </c>
    </row>
    <row r="21" spans="1:9" s="6" customFormat="1" ht="19.5" customHeight="1" x14ac:dyDescent="0.2">
      <c r="A21" s="28" t="s">
        <v>24</v>
      </c>
      <c r="B21" s="28"/>
      <c r="C21" s="28"/>
      <c r="D21" s="28"/>
      <c r="E21" s="9" t="s">
        <v>23</v>
      </c>
      <c r="F21" s="19">
        <f>F22+F23+F24+F25</f>
        <v>227630</v>
      </c>
      <c r="G21" s="19">
        <f>G22+G23+G24+G25</f>
        <v>30662.1</v>
      </c>
      <c r="H21" s="11">
        <f t="shared" si="0"/>
        <v>13.470148925888502</v>
      </c>
    </row>
    <row r="22" spans="1:9" ht="16.5" customHeight="1" outlineLevel="1" x14ac:dyDescent="0.2">
      <c r="A22" s="27" t="s">
        <v>26</v>
      </c>
      <c r="B22" s="27"/>
      <c r="C22" s="27"/>
      <c r="D22" s="27"/>
      <c r="E22" s="10" t="s">
        <v>25</v>
      </c>
      <c r="F22" s="18">
        <v>15046.3</v>
      </c>
      <c r="G22" s="18">
        <v>2981.3</v>
      </c>
      <c r="H22" s="12">
        <f t="shared" si="0"/>
        <v>19.814173584203427</v>
      </c>
    </row>
    <row r="23" spans="1:9" ht="18.75" customHeight="1" outlineLevel="1" x14ac:dyDescent="0.2">
      <c r="A23" s="27" t="s">
        <v>28</v>
      </c>
      <c r="B23" s="27"/>
      <c r="C23" s="27"/>
      <c r="D23" s="27"/>
      <c r="E23" s="10" t="s">
        <v>27</v>
      </c>
      <c r="F23" s="18">
        <v>8807.9</v>
      </c>
      <c r="G23" s="18">
        <v>1847</v>
      </c>
      <c r="H23" s="12">
        <f t="shared" si="0"/>
        <v>20.969811192225162</v>
      </c>
    </row>
    <row r="24" spans="1:9" ht="17.25" customHeight="1" outlineLevel="1" x14ac:dyDescent="0.2">
      <c r="A24" s="27" t="s">
        <v>30</v>
      </c>
      <c r="B24" s="27"/>
      <c r="C24" s="27"/>
      <c r="D24" s="27"/>
      <c r="E24" s="10" t="s">
        <v>29</v>
      </c>
      <c r="F24" s="18">
        <v>161855.79999999999</v>
      </c>
      <c r="G24" s="18">
        <v>14655.3</v>
      </c>
      <c r="H24" s="12">
        <f t="shared" si="0"/>
        <v>9.0545411409415042</v>
      </c>
    </row>
    <row r="25" spans="1:9" ht="24.75" customHeight="1" outlineLevel="1" x14ac:dyDescent="0.2">
      <c r="A25" s="27" t="s">
        <v>32</v>
      </c>
      <c r="B25" s="27"/>
      <c r="C25" s="27"/>
      <c r="D25" s="27"/>
      <c r="E25" s="10" t="s">
        <v>31</v>
      </c>
      <c r="F25" s="18">
        <v>41920</v>
      </c>
      <c r="G25" s="18">
        <v>11178.5</v>
      </c>
      <c r="H25" s="12">
        <f t="shared" si="0"/>
        <v>26.666269083969468</v>
      </c>
    </row>
    <row r="26" spans="1:9" s="6" customFormat="1" ht="18" customHeight="1" x14ac:dyDescent="0.2">
      <c r="A26" s="28" t="s">
        <v>34</v>
      </c>
      <c r="B26" s="28"/>
      <c r="C26" s="28"/>
      <c r="D26" s="28"/>
      <c r="E26" s="9" t="s">
        <v>33</v>
      </c>
      <c r="F26" s="19">
        <f>F27</f>
        <v>1550</v>
      </c>
      <c r="G26" s="19">
        <f>G27</f>
        <v>97</v>
      </c>
      <c r="H26" s="11">
        <f t="shared" si="0"/>
        <v>6.258064516129032</v>
      </c>
      <c r="I26" s="22"/>
    </row>
    <row r="27" spans="1:9" ht="24.75" customHeight="1" outlineLevel="1" x14ac:dyDescent="0.2">
      <c r="A27" s="27" t="s">
        <v>36</v>
      </c>
      <c r="B27" s="27"/>
      <c r="C27" s="27"/>
      <c r="D27" s="27"/>
      <c r="E27" s="10" t="s">
        <v>35</v>
      </c>
      <c r="F27" s="18">
        <v>1550</v>
      </c>
      <c r="G27" s="18">
        <v>97</v>
      </c>
      <c r="H27" s="12">
        <f t="shared" si="0"/>
        <v>6.258064516129032</v>
      </c>
    </row>
    <row r="28" spans="1:9" s="6" customFormat="1" ht="21" customHeight="1" x14ac:dyDescent="0.2">
      <c r="A28" s="28" t="s">
        <v>38</v>
      </c>
      <c r="B28" s="28"/>
      <c r="C28" s="28"/>
      <c r="D28" s="28"/>
      <c r="E28" s="9" t="s">
        <v>37</v>
      </c>
      <c r="F28" s="19">
        <f>F29</f>
        <v>186.4</v>
      </c>
      <c r="G28" s="19">
        <f>G29</f>
        <v>0</v>
      </c>
      <c r="H28" s="12">
        <f t="shared" si="0"/>
        <v>0</v>
      </c>
    </row>
    <row r="29" spans="1:9" ht="21" customHeight="1" outlineLevel="1" x14ac:dyDescent="0.2">
      <c r="A29" s="27" t="s">
        <v>40</v>
      </c>
      <c r="B29" s="27"/>
      <c r="C29" s="27"/>
      <c r="D29" s="27"/>
      <c r="E29" s="10" t="s">
        <v>39</v>
      </c>
      <c r="F29" s="18">
        <v>186.4</v>
      </c>
      <c r="G29" s="18">
        <v>0</v>
      </c>
      <c r="H29" s="12">
        <f t="shared" si="0"/>
        <v>0</v>
      </c>
    </row>
    <row r="30" spans="1:9" s="6" customFormat="1" ht="24" customHeight="1" x14ac:dyDescent="0.2">
      <c r="A30" s="28" t="s">
        <v>42</v>
      </c>
      <c r="B30" s="28"/>
      <c r="C30" s="28"/>
      <c r="D30" s="28"/>
      <c r="E30" s="9" t="s">
        <v>41</v>
      </c>
      <c r="F30" s="19">
        <f>F31+F32</f>
        <v>19223.900000000001</v>
      </c>
      <c r="G30" s="19">
        <f>G31+G32</f>
        <v>3397.7</v>
      </c>
      <c r="H30" s="11">
        <f t="shared" si="0"/>
        <v>17.674353278991255</v>
      </c>
    </row>
    <row r="31" spans="1:9" ht="15" customHeight="1" outlineLevel="1" x14ac:dyDescent="0.2">
      <c r="A31" s="27" t="s">
        <v>44</v>
      </c>
      <c r="B31" s="27"/>
      <c r="C31" s="27"/>
      <c r="D31" s="27"/>
      <c r="E31" s="10" t="s">
        <v>43</v>
      </c>
      <c r="F31" s="18">
        <v>16508.900000000001</v>
      </c>
      <c r="G31" s="18">
        <v>3389.7</v>
      </c>
      <c r="H31" s="12">
        <f t="shared" si="0"/>
        <v>20.5325612245516</v>
      </c>
    </row>
    <row r="32" spans="1:9" ht="16.5" customHeight="1" outlineLevel="1" x14ac:dyDescent="0.2">
      <c r="A32" s="27" t="s">
        <v>46</v>
      </c>
      <c r="B32" s="27"/>
      <c r="C32" s="27"/>
      <c r="D32" s="27"/>
      <c r="E32" s="10" t="s">
        <v>45</v>
      </c>
      <c r="F32" s="18">
        <v>2715</v>
      </c>
      <c r="G32" s="18">
        <v>8</v>
      </c>
      <c r="H32" s="12">
        <f t="shared" si="0"/>
        <v>0.29465930018416209</v>
      </c>
    </row>
    <row r="33" spans="1:8" s="6" customFormat="1" ht="15.75" customHeight="1" x14ac:dyDescent="0.2">
      <c r="A33" s="28" t="s">
        <v>48</v>
      </c>
      <c r="B33" s="28"/>
      <c r="C33" s="28"/>
      <c r="D33" s="28"/>
      <c r="E33" s="9" t="s">
        <v>47</v>
      </c>
      <c r="F33" s="19">
        <f>F34+F35</f>
        <v>8109</v>
      </c>
      <c r="G33" s="19">
        <f>G34+G35</f>
        <v>4437.2</v>
      </c>
      <c r="H33" s="11">
        <f t="shared" si="0"/>
        <v>54.719447527438646</v>
      </c>
    </row>
    <row r="34" spans="1:8" ht="21" customHeight="1" outlineLevel="1" x14ac:dyDescent="0.2">
      <c r="A34" s="27" t="s">
        <v>50</v>
      </c>
      <c r="B34" s="27"/>
      <c r="C34" s="27"/>
      <c r="D34" s="27"/>
      <c r="E34" s="10" t="s">
        <v>49</v>
      </c>
      <c r="F34" s="18">
        <v>2040</v>
      </c>
      <c r="G34" s="18">
        <v>510.2</v>
      </c>
      <c r="H34" s="12">
        <f t="shared" si="0"/>
        <v>25.009803921568629</v>
      </c>
    </row>
    <row r="35" spans="1:8" ht="18.75" customHeight="1" outlineLevel="1" x14ac:dyDescent="0.2">
      <c r="A35" s="27" t="s">
        <v>63</v>
      </c>
      <c r="B35" s="27"/>
      <c r="C35" s="27"/>
      <c r="D35" s="27"/>
      <c r="E35" s="10">
        <v>1004</v>
      </c>
      <c r="F35" s="18">
        <v>6069</v>
      </c>
      <c r="G35" s="18">
        <v>3927</v>
      </c>
      <c r="H35" s="12">
        <f t="shared" si="0"/>
        <v>64.705882352941174</v>
      </c>
    </row>
    <row r="36" spans="1:8" s="6" customFormat="1" ht="18.75" customHeight="1" x14ac:dyDescent="0.2">
      <c r="A36" s="28" t="s">
        <v>52</v>
      </c>
      <c r="B36" s="28"/>
      <c r="C36" s="28"/>
      <c r="D36" s="28"/>
      <c r="E36" s="9" t="s">
        <v>51</v>
      </c>
      <c r="F36" s="19">
        <f>F37</f>
        <v>100</v>
      </c>
      <c r="G36" s="19">
        <f>G37</f>
        <v>0</v>
      </c>
      <c r="H36" s="11">
        <f t="shared" si="0"/>
        <v>0</v>
      </c>
    </row>
    <row r="37" spans="1:8" ht="24" customHeight="1" outlineLevel="1" x14ac:dyDescent="0.2">
      <c r="A37" s="27" t="s">
        <v>54</v>
      </c>
      <c r="B37" s="27"/>
      <c r="C37" s="27"/>
      <c r="D37" s="27"/>
      <c r="E37" s="10" t="s">
        <v>53</v>
      </c>
      <c r="F37" s="18">
        <v>100</v>
      </c>
      <c r="G37" s="18">
        <v>0</v>
      </c>
      <c r="H37" s="12">
        <f t="shared" si="0"/>
        <v>0</v>
      </c>
    </row>
    <row r="38" spans="1:8" s="6" customFormat="1" ht="35.25" customHeight="1" x14ac:dyDescent="0.2">
      <c r="A38" s="23" t="s">
        <v>66</v>
      </c>
      <c r="B38" s="23"/>
      <c r="C38" s="23"/>
      <c r="D38" s="23"/>
      <c r="E38" s="20">
        <v>1300</v>
      </c>
      <c r="F38" s="19">
        <f>F39</f>
        <v>6</v>
      </c>
      <c r="G38" s="19">
        <f>G39</f>
        <v>1.5</v>
      </c>
      <c r="H38" s="19">
        <f>G38/F38%</f>
        <v>25</v>
      </c>
    </row>
    <row r="39" spans="1:8" ht="32.25" customHeight="1" outlineLevel="1" x14ac:dyDescent="0.2">
      <c r="A39" s="24" t="s">
        <v>67</v>
      </c>
      <c r="B39" s="24"/>
      <c r="C39" s="24"/>
      <c r="D39" s="24"/>
      <c r="E39" s="21">
        <v>1301</v>
      </c>
      <c r="F39" s="18">
        <v>6</v>
      </c>
      <c r="G39" s="18">
        <v>1.5</v>
      </c>
      <c r="H39" s="18">
        <f>G39/F39%</f>
        <v>25</v>
      </c>
    </row>
    <row r="40" spans="1:8" ht="29.25" customHeight="1" x14ac:dyDescent="0.2">
      <c r="A40" s="25" t="s">
        <v>58</v>
      </c>
      <c r="B40" s="25"/>
      <c r="C40" s="25"/>
      <c r="D40" s="25"/>
      <c r="E40" s="16"/>
      <c r="F40" s="19">
        <f>F7+F14+F16+F21+F26+F28+F30+F33+F37+F39</f>
        <v>312282.50000000006</v>
      </c>
      <c r="G40" s="19">
        <f>G7+G14+G16+G21+G26+G28+G30+G33+G37+G39</f>
        <v>47903.799999999988</v>
      </c>
      <c r="H40" s="11">
        <f>G40/F40%</f>
        <v>15.339892565225389</v>
      </c>
    </row>
  </sheetData>
  <mergeCells count="36">
    <mergeCell ref="A6:D6"/>
    <mergeCell ref="A7:D7"/>
    <mergeCell ref="A8:D8"/>
    <mergeCell ref="A12:D12"/>
    <mergeCell ref="A13:D13"/>
    <mergeCell ref="A25:D25"/>
    <mergeCell ref="A20:D20"/>
    <mergeCell ref="A21:D21"/>
    <mergeCell ref="A22:D22"/>
    <mergeCell ref="A17:D17"/>
    <mergeCell ref="A18:D18"/>
    <mergeCell ref="A19:D19"/>
    <mergeCell ref="A23:D23"/>
    <mergeCell ref="A24:D24"/>
    <mergeCell ref="A16:D16"/>
    <mergeCell ref="A9:D9"/>
    <mergeCell ref="A10:D10"/>
    <mergeCell ref="B14:D14"/>
    <mergeCell ref="B15:D15"/>
    <mergeCell ref="B11:D11"/>
    <mergeCell ref="A38:D38"/>
    <mergeCell ref="A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ufin421</cp:lastModifiedBy>
  <cp:lastPrinted>2025-04-10T08:30:39Z</cp:lastPrinted>
  <dcterms:modified xsi:type="dcterms:W3CDTF">2025-04-10T08:30:40Z</dcterms:modified>
</cp:coreProperties>
</file>