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9 месяцев 2024 года\"/>
    </mc:Choice>
  </mc:AlternateContent>
  <xr:revisionPtr revIDLastSave="0" documentId="13_ncr:1_{CFDA6223-342E-4BF5-84C2-BA96AF32174A}" xr6:coauthVersionLast="36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H40" i="1" l="1"/>
  <c r="H41" i="1"/>
  <c r="F40" i="1"/>
  <c r="G38" i="1" l="1"/>
  <c r="G35" i="1"/>
  <c r="G32" i="1"/>
  <c r="G30" i="1"/>
  <c r="G28" i="1"/>
  <c r="G23" i="1"/>
  <c r="G18" i="1"/>
  <c r="G16" i="1"/>
  <c r="G9" i="1"/>
  <c r="G7" i="1" l="1"/>
  <c r="F9" i="1"/>
  <c r="H13" i="1"/>
  <c r="H39" i="1" l="1"/>
  <c r="H34" i="1"/>
  <c r="F30" i="1"/>
  <c r="H24" i="1"/>
  <c r="H25" i="1"/>
  <c r="H26" i="1"/>
  <c r="H27" i="1"/>
  <c r="H29" i="1"/>
  <c r="H31" i="1"/>
  <c r="H33" i="1"/>
  <c r="H36" i="1"/>
  <c r="H37" i="1"/>
  <c r="H22" i="1"/>
  <c r="H30" i="1" l="1"/>
  <c r="F18" i="1"/>
  <c r="H14" i="1"/>
  <c r="H15" i="1"/>
  <c r="H17" i="1"/>
  <c r="H19" i="1"/>
  <c r="H20" i="1"/>
  <c r="H21" i="1"/>
  <c r="H12" i="1"/>
  <c r="H18" i="1" l="1"/>
  <c r="F32" i="1" l="1"/>
  <c r="H32" i="1" s="1"/>
  <c r="F23" i="1" l="1"/>
  <c r="H23" i="1" s="1"/>
  <c r="F28" i="1" l="1"/>
  <c r="H28" i="1" s="1"/>
  <c r="F16" i="1"/>
  <c r="H16" i="1" s="1"/>
  <c r="H10" i="1" l="1"/>
  <c r="F38" i="1"/>
  <c r="F35" i="1"/>
  <c r="H35" i="1" s="1"/>
  <c r="H9" i="1"/>
  <c r="H38" i="1" l="1"/>
  <c r="F7" i="1"/>
  <c r="H7" i="1" s="1"/>
  <c r="H11" i="1"/>
</calcChain>
</file>

<file path=xl/sharedStrings.xml><?xml version="1.0" encoding="utf-8"?>
<sst xmlns="http://schemas.openxmlformats.org/spreadsheetml/2006/main" count="151" uniqueCount="90">
  <si>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</si>
  <si>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</si>
  <si>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</si>
  <si>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</si>
  <si>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</si>
  <si>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</si>
  <si>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</si>
  <si>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</si>
  <si>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</si>
  <si>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</si>
  <si>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</si>
  <si>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</si>
  <si>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</si>
  <si>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</si>
  <si>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</si>
  <si>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</si>
  <si>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</si>
  <si>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</si>
  <si>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</si>
  <si>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</si>
  <si>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</si>
  <si>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</si>
  <si>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</si>
  <si>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</si>
  <si>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</si>
  <si>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</si>
  <si>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</si>
  <si>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</si>
  <si>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</si>
  <si>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</si>
  <si>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</si>
  <si>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</si>
  <si>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</si>
  <si>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</si>
  <si>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</si>
  <si>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</si>
  <si>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</si>
  <si>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</si>
  <si>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</si>
  <si>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</si>
  <si>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</si>
  <si>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</si>
  <si>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</si>
  <si>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</si>
  <si>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</si>
  <si>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</si>
  <si>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</si>
  <si>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</si>
  <si>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</si>
  <si>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</si>
  <si>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</si>
  <si>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</si>
  <si>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</si>
  <si>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</si>
  <si>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</si>
  <si>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</si>
  <si>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</si>
  <si>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</si>
  <si>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</si>
  <si>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</si>
  <si>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</si>
  <si>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</si>
  <si>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</si>
  <si>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</si>
  <si>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</si>
  <si>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</si>
  <si>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</si>
  <si>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</si>
  <si>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</si>
  <si>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</si>
  <si>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</si>
  <si>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</si>
  <si>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</si>
  <si>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</si>
  <si>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</si>
  <si>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</si>
  <si>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</si>
  <si>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</si>
  <si>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</si>
  <si>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</si>
  <si>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</si>
  <si>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07</t>
  </si>
  <si>
    <t xml:space="preserve">  Охрана семьи и детства</t>
  </si>
  <si>
    <t>Обеспечение проведения выборов и референдумов</t>
  </si>
  <si>
    <t>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</si>
  <si>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</si>
  <si>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</si>
  <si>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                                                                                 бюджетов за 9 месяцев 2024 года в сравнении с соответствующим периодом прошлого года</t>
  </si>
  <si>
    <t>Исполнено на 01.10.2023</t>
  </si>
  <si>
    <t>Исполнено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</si>
</sst>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4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0" fontId="9" fillId="3" borderId="0" xfId="0" applyFont="1" applyFill="1" applyProtection="1">
      <protection locked="0"/>
    </xf>
    <xf numFmtId="164" fontId="1" fillId="3" borderId="5" xfId="12" applyNumberFormat="1" applyFont="1" applyFill="1" applyBorder="1" applyAlignment="1" applyProtection="1">
      <alignment horizontal="right" shrinkToFit="1"/>
    </xf>
    <xf numFmtId="164" fontId="1" fillId="3" borderId="5" xfId="8" applyNumberFormat="1" applyFont="1" applyFill="1" applyBorder="1" applyAlignment="1" applyProtection="1">
      <alignment horizontal="right" wrapText="1"/>
    </xf>
    <xf numFmtId="164" fontId="1" fillId="3" borderId="5" xfId="13" applyNumberFormat="1" applyFont="1" applyFill="1" applyBorder="1" applyAlignment="1" applyProtection="1">
      <alignment horizontal="right" wrapText="1"/>
    </xf>
    <xf numFmtId="0" fontId="10" fillId="2" borderId="23" xfId="0" applyFont="1" applyFill="1" applyBorder="1" applyAlignment="1">
      <alignment horizontal="left" vertical="top" wrapText="1"/>
    </xf>
    <xf numFmtId="0" fontId="10" fillId="2" borderId="24" xfId="0" applyFont="1" applyFill="1" applyBorder="1" applyAlignment="1">
      <alignment horizontal="left" vertical="top" wrapText="1"/>
    </xf>
    <xf numFmtId="0" fontId="10" fillId="2" borderId="25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4" fillId="0" borderId="0" xfId="1" applyNumberFormat="1" applyFont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  <xf numFmtId="164" fontId="1" fillId="0" borderId="5" xfId="8" applyNumberFormat="1" applyFont="1" applyFill="1" applyBorder="1" applyAlignment="1" applyProtection="1">
      <alignment horizontal="right" wrapText="1"/>
    </xf>
    <xf numFmtId="164" fontId="1" fillId="0" borderId="5" xfId="13" applyNumberFormat="1" applyFont="1" applyFill="1" applyBorder="1" applyAlignment="1" applyProtection="1">
      <alignment horizontal="right" wrapText="1"/>
    </xf>
    <xf numFmtId="49" fontId="1" fillId="0" borderId="2" xfId="3" applyNumberFormat="1" applyFont="1" applyFill="1" applyBorder="1" applyAlignment="1" applyProtection="1">
      <alignment horizontal="center" vertical="center" wrapText="1"/>
    </xf>
    <xf numFmtId="49" fontId="1" fillId="0" borderId="3" xfId="3" applyNumberFormat="1" applyFont="1" applyFill="1" applyBorder="1" applyAlignment="1" applyProtection="1">
      <alignment horizontal="center" vertical="center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41"/>
  <sheetViews>
    <sheetView tabSelected="1" workbookViewId="0">
      <selection activeCell="F3" sqref="F3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3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33" t="s">
        <v>87</v>
      </c>
      <c r="B2" s="33"/>
      <c r="C2" s="33"/>
      <c r="D2" s="33"/>
      <c r="E2" s="33"/>
      <c r="F2" s="33"/>
      <c r="G2" s="33"/>
      <c r="H2" s="33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34" t="s">
        <v>1</v>
      </c>
      <c r="B4" s="34" t="s">
        <v>2</v>
      </c>
      <c r="C4" s="34" t="s">
        <v>3</v>
      </c>
      <c r="D4" s="36" t="s">
        <v>4</v>
      </c>
      <c r="E4" s="36" t="s">
        <v>5</v>
      </c>
      <c r="F4" s="42" t="s">
        <v>89</v>
      </c>
      <c r="G4" s="38" t="s">
        <v>88</v>
      </c>
      <c r="H4" s="38" t="s">
        <v>6</v>
      </c>
    </row>
    <row r="5" spans="1:8" ht="15" customHeight="1" x14ac:dyDescent="0.25">
      <c r="A5" s="35"/>
      <c r="B5" s="35"/>
      <c r="C5" s="35"/>
      <c r="D5" s="37"/>
      <c r="E5" s="37"/>
      <c r="F5" s="43"/>
      <c r="G5" s="39"/>
      <c r="H5" s="39"/>
    </row>
    <row r="6" spans="1:8" x14ac:dyDescent="0.25">
      <c r="A6" s="35"/>
      <c r="B6" s="35"/>
      <c r="C6" s="35"/>
      <c r="D6" s="37"/>
      <c r="E6" s="37"/>
      <c r="F6" s="43"/>
      <c r="G6" s="39"/>
      <c r="H6" s="39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2">
        <f>F9+F16+F18+F23+F28+F30+F32+F35+F38+F40</f>
        <v>184916.2</v>
      </c>
      <c r="G7" s="22">
        <f>G9+G16+G18+G23+G28+G30+G32+G35+G38</f>
        <v>150912.09999999998</v>
      </c>
      <c r="H7" s="20">
        <f>F7-G7</f>
        <v>34004.100000000035</v>
      </c>
    </row>
    <row r="8" spans="1:8" x14ac:dyDescent="0.25">
      <c r="A8" s="10" t="s">
        <v>9</v>
      </c>
      <c r="B8" s="11"/>
      <c r="C8" s="12"/>
      <c r="D8" s="12"/>
      <c r="E8" s="12"/>
      <c r="F8" s="24"/>
      <c r="G8" s="24"/>
      <c r="H8" s="21"/>
    </row>
    <row r="9" spans="1:8" x14ac:dyDescent="0.25">
      <c r="A9" s="13" t="s">
        <v>10</v>
      </c>
      <c r="B9" s="14" t="s">
        <v>11</v>
      </c>
      <c r="C9" s="15" t="s">
        <v>12</v>
      </c>
      <c r="D9" s="15"/>
      <c r="E9" s="15"/>
      <c r="F9" s="20">
        <f>F10+F11+F12+F14+F15+F13</f>
        <v>10445.799999999999</v>
      </c>
      <c r="G9" s="20">
        <f>G10+G11+G12+G14+G15+G13</f>
        <v>8863.5999999999985</v>
      </c>
      <c r="H9" s="9">
        <f>F9-G9</f>
        <v>1582.2000000000007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5">
        <v>2104</v>
      </c>
      <c r="G10" s="40">
        <v>1780.6</v>
      </c>
      <c r="H10" s="9">
        <f>F10-G10</f>
        <v>323.40000000000009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5">
        <v>1154.9000000000001</v>
      </c>
      <c r="G11" s="40">
        <v>1119.5</v>
      </c>
      <c r="H11" s="9">
        <f t="shared" ref="H11" si="0">F11-G11</f>
        <v>35.400000000000091</v>
      </c>
    </row>
    <row r="12" spans="1:8" ht="39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25">
        <v>361.4</v>
      </c>
      <c r="G12" s="40">
        <v>306</v>
      </c>
      <c r="H12" s="9">
        <f>F12-G12</f>
        <v>55.399999999999977</v>
      </c>
    </row>
    <row r="13" spans="1:8" x14ac:dyDescent="0.25">
      <c r="A13" s="16" t="s">
        <v>83</v>
      </c>
      <c r="B13" s="17"/>
      <c r="C13" s="18"/>
      <c r="D13" s="18" t="s">
        <v>15</v>
      </c>
      <c r="E13" s="18" t="s">
        <v>81</v>
      </c>
      <c r="F13" s="25">
        <v>2252.3000000000002</v>
      </c>
      <c r="G13" s="40">
        <v>1684.3</v>
      </c>
      <c r="H13" s="9">
        <f>F13-G13</f>
        <v>568.00000000000023</v>
      </c>
    </row>
    <row r="14" spans="1:8" hidden="1" x14ac:dyDescent="0.25">
      <c r="A14" s="16" t="s">
        <v>24</v>
      </c>
      <c r="B14" s="17" t="s">
        <v>11</v>
      </c>
      <c r="C14" s="18" t="s">
        <v>25</v>
      </c>
      <c r="D14" s="18" t="s">
        <v>15</v>
      </c>
      <c r="E14" s="18" t="s">
        <v>80</v>
      </c>
      <c r="F14" s="25">
        <v>0</v>
      </c>
      <c r="G14" s="40">
        <v>0</v>
      </c>
      <c r="H14" s="9">
        <f t="shared" ref="H14:H21" si="1">F14-G14</f>
        <v>0</v>
      </c>
    </row>
    <row r="15" spans="1:8" x14ac:dyDescent="0.25">
      <c r="A15" s="16" t="s">
        <v>26</v>
      </c>
      <c r="B15" s="17"/>
      <c r="C15" s="18"/>
      <c r="D15" s="18" t="s">
        <v>15</v>
      </c>
      <c r="E15" s="18" t="s">
        <v>27</v>
      </c>
      <c r="F15" s="25">
        <v>4573.2</v>
      </c>
      <c r="G15" s="40">
        <v>3973.2</v>
      </c>
      <c r="H15" s="9">
        <f t="shared" si="1"/>
        <v>600</v>
      </c>
    </row>
    <row r="16" spans="1:8" ht="26.25" x14ac:dyDescent="0.25">
      <c r="A16" s="13" t="s">
        <v>28</v>
      </c>
      <c r="B16" s="14" t="s">
        <v>11</v>
      </c>
      <c r="C16" s="15" t="s">
        <v>29</v>
      </c>
      <c r="D16" s="15"/>
      <c r="E16" s="15"/>
      <c r="F16" s="20">
        <f>F17</f>
        <v>44.1</v>
      </c>
      <c r="G16" s="20">
        <f>G17</f>
        <v>122</v>
      </c>
      <c r="H16" s="9">
        <f t="shared" si="1"/>
        <v>-77.900000000000006</v>
      </c>
    </row>
    <row r="17" spans="1:8" ht="26.25" x14ac:dyDescent="0.25">
      <c r="A17" s="16" t="s">
        <v>30</v>
      </c>
      <c r="B17" s="17" t="s">
        <v>11</v>
      </c>
      <c r="C17" s="18" t="s">
        <v>31</v>
      </c>
      <c r="D17" s="18" t="s">
        <v>19</v>
      </c>
      <c r="E17" s="18" t="s">
        <v>74</v>
      </c>
      <c r="F17" s="25">
        <v>44.1</v>
      </c>
      <c r="G17" s="25">
        <v>122</v>
      </c>
      <c r="H17" s="9">
        <f t="shared" si="1"/>
        <v>-77.900000000000006</v>
      </c>
    </row>
    <row r="18" spans="1:8" x14ac:dyDescent="0.25">
      <c r="A18" s="13" t="s">
        <v>32</v>
      </c>
      <c r="B18" s="14" t="s">
        <v>11</v>
      </c>
      <c r="C18" s="15" t="s">
        <v>33</v>
      </c>
      <c r="D18" s="15"/>
      <c r="E18" s="15"/>
      <c r="F18" s="20">
        <f>F19+F20+F21+F22</f>
        <v>18316.599999999999</v>
      </c>
      <c r="G18" s="20">
        <f>G19+G20+G21+G22</f>
        <v>15925.1</v>
      </c>
      <c r="H18" s="9">
        <f t="shared" si="1"/>
        <v>2391.4999999999982</v>
      </c>
    </row>
    <row r="19" spans="1:8" x14ac:dyDescent="0.25">
      <c r="A19" s="16" t="s">
        <v>34</v>
      </c>
      <c r="B19" s="17" t="s">
        <v>11</v>
      </c>
      <c r="C19" s="18" t="s">
        <v>35</v>
      </c>
      <c r="D19" s="18" t="s">
        <v>20</v>
      </c>
      <c r="E19" s="18" t="s">
        <v>36</v>
      </c>
      <c r="F19" s="25">
        <v>1718.2</v>
      </c>
      <c r="G19" s="40">
        <v>370.7</v>
      </c>
      <c r="H19" s="9">
        <f t="shared" si="1"/>
        <v>1347.5</v>
      </c>
    </row>
    <row r="20" spans="1:8" x14ac:dyDescent="0.25">
      <c r="A20" s="16" t="s">
        <v>37</v>
      </c>
      <c r="B20" s="17" t="s">
        <v>11</v>
      </c>
      <c r="C20" s="18" t="s">
        <v>38</v>
      </c>
      <c r="D20" s="18" t="s">
        <v>20</v>
      </c>
      <c r="E20" s="18" t="s">
        <v>39</v>
      </c>
      <c r="F20" s="25">
        <v>16493.099999999999</v>
      </c>
      <c r="G20" s="40">
        <v>12377.8</v>
      </c>
      <c r="H20" s="9">
        <f t="shared" si="1"/>
        <v>4115.2999999999993</v>
      </c>
    </row>
    <row r="21" spans="1:8" x14ac:dyDescent="0.25">
      <c r="A21" s="16" t="s">
        <v>40</v>
      </c>
      <c r="B21" s="17" t="s">
        <v>11</v>
      </c>
      <c r="C21" s="18" t="s">
        <v>41</v>
      </c>
      <c r="D21" s="18" t="s">
        <v>20</v>
      </c>
      <c r="E21" s="18" t="s">
        <v>74</v>
      </c>
      <c r="F21" s="25">
        <v>5.3</v>
      </c>
      <c r="G21" s="40">
        <v>16.600000000000001</v>
      </c>
      <c r="H21" s="9">
        <f t="shared" si="1"/>
        <v>-11.3</v>
      </c>
    </row>
    <row r="22" spans="1:8" x14ac:dyDescent="0.25">
      <c r="A22" s="16" t="s">
        <v>42</v>
      </c>
      <c r="B22" s="17" t="s">
        <v>11</v>
      </c>
      <c r="C22" s="18" t="s">
        <v>43</v>
      </c>
      <c r="D22" s="18" t="s">
        <v>20</v>
      </c>
      <c r="E22" s="18" t="s">
        <v>44</v>
      </c>
      <c r="F22" s="25">
        <v>100</v>
      </c>
      <c r="G22" s="40">
        <v>3160</v>
      </c>
      <c r="H22" s="9">
        <f>F22-G22</f>
        <v>-3060</v>
      </c>
    </row>
    <row r="23" spans="1:8" x14ac:dyDescent="0.25">
      <c r="A23" s="13" t="s">
        <v>45</v>
      </c>
      <c r="B23" s="14" t="s">
        <v>11</v>
      </c>
      <c r="C23" s="15" t="s">
        <v>46</v>
      </c>
      <c r="D23" s="15"/>
      <c r="E23" s="15"/>
      <c r="F23" s="20">
        <f>F24+F25+F26+F27</f>
        <v>138943.70000000001</v>
      </c>
      <c r="G23" s="20">
        <f>G24+G25+G26+G27</f>
        <v>107143.9</v>
      </c>
      <c r="H23" s="9">
        <f>F23-G23</f>
        <v>31799.800000000017</v>
      </c>
    </row>
    <row r="24" spans="1:8" x14ac:dyDescent="0.25">
      <c r="A24" s="16" t="s">
        <v>47</v>
      </c>
      <c r="B24" s="17" t="s">
        <v>11</v>
      </c>
      <c r="C24" s="18" t="s">
        <v>48</v>
      </c>
      <c r="D24" s="18" t="s">
        <v>36</v>
      </c>
      <c r="E24" s="18" t="s">
        <v>15</v>
      </c>
      <c r="F24" s="25">
        <v>30731.9</v>
      </c>
      <c r="G24" s="40">
        <v>23722.799999999999</v>
      </c>
      <c r="H24" s="9">
        <f t="shared" ref="H24:H38" si="2">F24-G24</f>
        <v>7009.1000000000022</v>
      </c>
    </row>
    <row r="25" spans="1:8" x14ac:dyDescent="0.25">
      <c r="A25" s="16" t="s">
        <v>49</v>
      </c>
      <c r="B25" s="17" t="s">
        <v>11</v>
      </c>
      <c r="C25" s="18" t="s">
        <v>50</v>
      </c>
      <c r="D25" s="18" t="s">
        <v>36</v>
      </c>
      <c r="E25" s="18" t="s">
        <v>16</v>
      </c>
      <c r="F25" s="25">
        <v>26187</v>
      </c>
      <c r="G25" s="40">
        <v>6731.6</v>
      </c>
      <c r="H25" s="9">
        <f t="shared" si="2"/>
        <v>19455.400000000001</v>
      </c>
    </row>
    <row r="26" spans="1:8" x14ac:dyDescent="0.25">
      <c r="A26" s="16" t="s">
        <v>51</v>
      </c>
      <c r="B26" s="17" t="s">
        <v>11</v>
      </c>
      <c r="C26" s="18" t="s">
        <v>52</v>
      </c>
      <c r="D26" s="18" t="s">
        <v>36</v>
      </c>
      <c r="E26" s="18" t="s">
        <v>19</v>
      </c>
      <c r="F26" s="25">
        <v>51951.7</v>
      </c>
      <c r="G26" s="40">
        <v>52432.4</v>
      </c>
      <c r="H26" s="9">
        <f t="shared" si="2"/>
        <v>-480.70000000000437</v>
      </c>
    </row>
    <row r="27" spans="1:8" x14ac:dyDescent="0.25">
      <c r="A27" s="16" t="s">
        <v>53</v>
      </c>
      <c r="B27" s="17" t="s">
        <v>11</v>
      </c>
      <c r="C27" s="18" t="s">
        <v>54</v>
      </c>
      <c r="D27" s="18" t="s">
        <v>36</v>
      </c>
      <c r="E27" s="18" t="s">
        <v>36</v>
      </c>
      <c r="F27" s="25">
        <v>30073.1</v>
      </c>
      <c r="G27" s="40">
        <v>24257.1</v>
      </c>
      <c r="H27" s="9">
        <f t="shared" si="2"/>
        <v>5816</v>
      </c>
    </row>
    <row r="28" spans="1:8" x14ac:dyDescent="0.25">
      <c r="A28" s="13" t="s">
        <v>55</v>
      </c>
      <c r="B28" s="14" t="s">
        <v>11</v>
      </c>
      <c r="C28" s="15" t="s">
        <v>56</v>
      </c>
      <c r="D28" s="15"/>
      <c r="E28" s="15"/>
      <c r="F28" s="20">
        <f>F29</f>
        <v>1099.9000000000001</v>
      </c>
      <c r="G28" s="20">
        <f>G29</f>
        <v>932.5</v>
      </c>
      <c r="H28" s="9">
        <f t="shared" si="2"/>
        <v>167.40000000000009</v>
      </c>
    </row>
    <row r="29" spans="1:8" x14ac:dyDescent="0.25">
      <c r="A29" s="16" t="s">
        <v>57</v>
      </c>
      <c r="B29" s="17" t="s">
        <v>11</v>
      </c>
      <c r="C29" s="18" t="s">
        <v>58</v>
      </c>
      <c r="D29" s="18" t="s">
        <v>23</v>
      </c>
      <c r="E29" s="18" t="s">
        <v>36</v>
      </c>
      <c r="F29" s="25">
        <v>1099.9000000000001</v>
      </c>
      <c r="G29" s="25">
        <v>932.5</v>
      </c>
      <c r="H29" s="9">
        <f t="shared" si="2"/>
        <v>167.40000000000009</v>
      </c>
    </row>
    <row r="30" spans="1:8" hidden="1" x14ac:dyDescent="0.25">
      <c r="A30" s="13" t="s">
        <v>59</v>
      </c>
      <c r="B30" s="14" t="s">
        <v>11</v>
      </c>
      <c r="C30" s="15" t="s">
        <v>60</v>
      </c>
      <c r="D30" s="15"/>
      <c r="E30" s="15"/>
      <c r="F30" s="20">
        <f>F31</f>
        <v>0</v>
      </c>
      <c r="G30" s="20">
        <f>G31</f>
        <v>0</v>
      </c>
      <c r="H30" s="9">
        <f t="shared" si="2"/>
        <v>0</v>
      </c>
    </row>
    <row r="31" spans="1:8" hidden="1" x14ac:dyDescent="0.25">
      <c r="A31" s="16" t="s">
        <v>61</v>
      </c>
      <c r="B31" s="17" t="s">
        <v>11</v>
      </c>
      <c r="C31" s="18" t="s">
        <v>62</v>
      </c>
      <c r="D31" s="18" t="s">
        <v>81</v>
      </c>
      <c r="E31" s="18" t="s">
        <v>81</v>
      </c>
      <c r="F31" s="25">
        <v>0</v>
      </c>
      <c r="G31" s="25">
        <v>0</v>
      </c>
      <c r="H31" s="9">
        <f t="shared" si="2"/>
        <v>0</v>
      </c>
    </row>
    <row r="32" spans="1:8" x14ac:dyDescent="0.25">
      <c r="A32" s="13" t="s">
        <v>63</v>
      </c>
      <c r="B32" s="14" t="s">
        <v>11</v>
      </c>
      <c r="C32" s="15" t="s">
        <v>64</v>
      </c>
      <c r="D32" s="15"/>
      <c r="E32" s="15"/>
      <c r="F32" s="20">
        <f>F33+F34</f>
        <v>11002</v>
      </c>
      <c r="G32" s="20">
        <f>G33+G34</f>
        <v>10100.900000000001</v>
      </c>
      <c r="H32" s="9">
        <f t="shared" si="2"/>
        <v>901.09999999999854</v>
      </c>
    </row>
    <row r="33" spans="1:8" x14ac:dyDescent="0.25">
      <c r="A33" s="16" t="s">
        <v>65</v>
      </c>
      <c r="B33" s="17" t="s">
        <v>11</v>
      </c>
      <c r="C33" s="18" t="s">
        <v>66</v>
      </c>
      <c r="D33" s="18" t="s">
        <v>67</v>
      </c>
      <c r="E33" s="18" t="s">
        <v>15</v>
      </c>
      <c r="F33" s="25">
        <v>10442.1</v>
      </c>
      <c r="G33" s="40">
        <v>9534.7000000000007</v>
      </c>
      <c r="H33" s="9">
        <f t="shared" si="2"/>
        <v>907.39999999999964</v>
      </c>
    </row>
    <row r="34" spans="1:8" x14ac:dyDescent="0.25">
      <c r="A34" s="16" t="s">
        <v>68</v>
      </c>
      <c r="B34" s="17" t="s">
        <v>11</v>
      </c>
      <c r="C34" s="18" t="s">
        <v>69</v>
      </c>
      <c r="D34" s="18" t="s">
        <v>67</v>
      </c>
      <c r="E34" s="18" t="s">
        <v>20</v>
      </c>
      <c r="F34" s="25">
        <v>559.9</v>
      </c>
      <c r="G34" s="40">
        <v>566.20000000000005</v>
      </c>
      <c r="H34" s="9">
        <f>F34-G34</f>
        <v>-6.3000000000000682</v>
      </c>
    </row>
    <row r="35" spans="1:8" x14ac:dyDescent="0.25">
      <c r="A35" s="13" t="s">
        <v>70</v>
      </c>
      <c r="B35" s="14" t="s">
        <v>11</v>
      </c>
      <c r="C35" s="15" t="s">
        <v>71</v>
      </c>
      <c r="D35" s="15"/>
      <c r="E35" s="15"/>
      <c r="F35" s="20">
        <f>F36+F37</f>
        <v>5059.6000000000004</v>
      </c>
      <c r="G35" s="20">
        <f>G36+G37</f>
        <v>7824.1</v>
      </c>
      <c r="H35" s="9">
        <f t="shared" si="2"/>
        <v>-2764.5</v>
      </c>
    </row>
    <row r="36" spans="1:8" x14ac:dyDescent="0.25">
      <c r="A36" s="16" t="s">
        <v>72</v>
      </c>
      <c r="B36" s="17" t="s">
        <v>11</v>
      </c>
      <c r="C36" s="18" t="s">
        <v>73</v>
      </c>
      <c r="D36" s="18" t="s">
        <v>74</v>
      </c>
      <c r="E36" s="18" t="s">
        <v>15</v>
      </c>
      <c r="F36" s="25">
        <v>1356.8</v>
      </c>
      <c r="G36" s="40">
        <v>1285.9000000000001</v>
      </c>
      <c r="H36" s="9">
        <f t="shared" si="2"/>
        <v>70.899999999999864</v>
      </c>
    </row>
    <row r="37" spans="1:8" ht="18" customHeight="1" x14ac:dyDescent="0.25">
      <c r="A37" s="16" t="s">
        <v>82</v>
      </c>
      <c r="B37" s="16" t="s">
        <v>75</v>
      </c>
      <c r="C37" s="16" t="s">
        <v>75</v>
      </c>
      <c r="D37" s="19">
        <v>10</v>
      </c>
      <c r="E37" s="18" t="s">
        <v>20</v>
      </c>
      <c r="F37" s="26">
        <v>3702.8</v>
      </c>
      <c r="G37" s="41">
        <v>6538.2</v>
      </c>
      <c r="H37" s="9">
        <f t="shared" si="2"/>
        <v>-2835.3999999999996</v>
      </c>
    </row>
    <row r="38" spans="1:8" hidden="1" x14ac:dyDescent="0.25">
      <c r="A38" s="13" t="s">
        <v>76</v>
      </c>
      <c r="B38" s="14" t="s">
        <v>11</v>
      </c>
      <c r="C38" s="15" t="s">
        <v>77</v>
      </c>
      <c r="D38" s="15"/>
      <c r="E38" s="15"/>
      <c r="F38" s="20">
        <f>F39</f>
        <v>0</v>
      </c>
      <c r="G38" s="20">
        <f>G39</f>
        <v>0</v>
      </c>
      <c r="H38" s="9">
        <f t="shared" si="2"/>
        <v>0</v>
      </c>
    </row>
    <row r="39" spans="1:8" hidden="1" x14ac:dyDescent="0.25">
      <c r="A39" s="16" t="s">
        <v>78</v>
      </c>
      <c r="B39" s="17" t="s">
        <v>11</v>
      </c>
      <c r="C39" s="18" t="s">
        <v>79</v>
      </c>
      <c r="D39" s="18" t="s">
        <v>80</v>
      </c>
      <c r="E39" s="18" t="s">
        <v>36</v>
      </c>
      <c r="F39" s="25">
        <v>0</v>
      </c>
      <c r="G39" s="25">
        <v>0</v>
      </c>
      <c r="H39" s="9">
        <f>F39-G39</f>
        <v>0</v>
      </c>
    </row>
    <row r="40" spans="1:8" ht="30" customHeight="1" x14ac:dyDescent="0.25">
      <c r="A40" s="27" t="s">
        <v>85</v>
      </c>
      <c r="B40" s="28"/>
      <c r="C40" s="29"/>
      <c r="D40" s="15" t="s">
        <v>27</v>
      </c>
      <c r="E40" s="15" t="s">
        <v>84</v>
      </c>
      <c r="F40" s="20">
        <f>F41</f>
        <v>4.5</v>
      </c>
      <c r="G40" s="20">
        <v>0</v>
      </c>
      <c r="H40" s="9">
        <f t="shared" ref="H40:H41" si="3">F40-G40</f>
        <v>4.5</v>
      </c>
    </row>
    <row r="41" spans="1:8" ht="27.75" customHeight="1" x14ac:dyDescent="0.25">
      <c r="A41" s="30" t="s">
        <v>86</v>
      </c>
      <c r="B41" s="31"/>
      <c r="C41" s="32"/>
      <c r="D41" s="18" t="s">
        <v>27</v>
      </c>
      <c r="E41" s="18" t="s">
        <v>15</v>
      </c>
      <c r="F41" s="25">
        <v>4.5</v>
      </c>
      <c r="G41" s="25">
        <v>0</v>
      </c>
      <c r="H41" s="9">
        <f t="shared" si="3"/>
        <v>4.5</v>
      </c>
    </row>
  </sheetData>
  <mergeCells count="11">
    <mergeCell ref="A40:C40"/>
    <mergeCell ref="A41:C41"/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2024-07-12T11:11:08Z</cp:lastPrinted>
  <dcterms:created xsi:type="dcterms:W3CDTF">2020-05-06T05:55:09Z</dcterms:created>
  <dcterms:modified xsi:type="dcterms:W3CDTF">2024-10-07T09:03:09Z</dcterms:modified>
</cp:coreProperties>
</file>