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полугодие 2024 года\"/>
    </mc:Choice>
  </mc:AlternateContent>
  <xr:revisionPtr revIDLastSave="0" documentId="13_ncr:1_{3F8FEDA6-FEBF-4AEF-963F-77CBD5C9D02D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40" i="1" l="1"/>
  <c r="H38" i="1"/>
  <c r="H39" i="1"/>
  <c r="G21" i="1"/>
  <c r="G38" i="1"/>
  <c r="H37" i="1"/>
  <c r="F38" i="1"/>
  <c r="F40" i="1"/>
  <c r="F30" i="1"/>
  <c r="G36" i="1" l="1"/>
  <c r="F36" i="1"/>
  <c r="G33" i="1"/>
  <c r="F33" i="1"/>
  <c r="G30" i="1"/>
  <c r="G28" i="1"/>
  <c r="F28" i="1"/>
  <c r="G26" i="1"/>
  <c r="F26" i="1"/>
  <c r="F21" i="1"/>
  <c r="G16" i="1"/>
  <c r="F16" i="1"/>
  <c r="G14" i="1" l="1"/>
  <c r="F14" i="1"/>
  <c r="G7" i="1"/>
  <c r="F7" i="1"/>
  <c r="G40" i="1" l="1"/>
  <c r="H11" i="1"/>
  <c r="H9" i="1" l="1"/>
  <c r="H7" i="1"/>
  <c r="H36" i="1" l="1"/>
  <c r="H8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28" i="1" l="1"/>
  <c r="H14" i="1"/>
  <c r="H16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<sst xmlns="http://schemas.openxmlformats.org/spreadsheetml/2006/main" count="71" uniqueCount="71">
  <si>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</si>
  <si>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</si>
  <si>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</si>
  <si>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</si>
  <si>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</si>
  <si>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</si>
  <si>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</si>
  <si>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</si>
  <si>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</si>
  <si>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</si>
  <si>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</si>
  <si>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</si>
  <si>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</si>
  <si>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</si>
  <si>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</si>
  <si>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</si>
  <si>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</si>
  <si>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</si>
  <si>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</si>
  <si>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</si>
  <si>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</si>
  <si>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</si>
  <si>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</si>
  <si>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</si>
  <si>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</si>
  <si>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</si>
  <si>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</si>
  <si>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</si>
  <si>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</si>
  <si>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</si>
  <si>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</si>
  <si>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</si>
  <si>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</si>
  <si>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</si>
  <si>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</si>
  <si>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</si>
  <si>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</si>
  <si>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</si>
  <si>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</si>
  <si>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</si>
  <si>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</si>
  <si>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</si>
  <si>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</si>
  <si>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</si>
  <si>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</si>
  <si>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</si>
  <si>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</si>
  <si>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</si>
  <si>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</si>
  <si>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</si>
  <si>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</si>
  <si>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</si>
  <si>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</si>
  <si>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</si>
  <si>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</si>
  <si>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</si>
  <si>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</si>
  <si>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</si>
  <si>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</si>
  <si>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</si>
  <si>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</si>
  <si>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</si>
  <si>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</si>
  <si>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</si>
  <si>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Обеспечение проведения выборов и референдумов</t>
  </si>
  <si>
    <t>0107</t>
  </si>
  <si>
    <t xml:space="preserve">Сведения об исполнении бюджета города Колы за 1 полугодие 2024 года по разделам, подразделам в сравнении с запланированными значениями </t>
  </si>
  <si>
    <t>Сводная бюджетная роспись на 2024 год</t>
  </si>
  <si>
    <t>Исполнено на 01.07.2024 года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</si>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</sst>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4">
    <xf numFmtId="0" fontId="0" fillId="0" borderId="0" xfId="0"/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5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40"/>
  <sheetViews>
    <sheetView tabSelected="1" workbookViewId="0">
      <selection activeCell="A6" sqref="A6:D6"/>
    </sheetView>
  </sheetViews>
  <sheetFormatPr defaultColWidth="10.5" defaultRowHeight="11.45" customHeight="1" outlineLevelRow="1" x14ac:dyDescent="0.2"/>
  <cols>
    <col min="1" max="1" width="0.1640625" style="8" customWidth="1"/>
    <col min="2" max="2" width="12.33203125" style="8" customWidth="1"/>
    <col min="3" max="3" width="22.6640625" style="8" customWidth="1"/>
    <col min="4" max="4" width="39.5" style="8" customWidth="1"/>
    <col min="5" max="5" width="14.33203125" style="9" customWidth="1"/>
    <col min="6" max="6" width="19.33203125" style="9" customWidth="1"/>
    <col min="7" max="7" width="17.1640625" style="9" customWidth="1"/>
    <col min="8" max="8" width="14.5" style="9" customWidth="1"/>
    <col min="9" max="16384" width="10.5" style="12"/>
  </cols>
  <sheetData>
    <row r="1" spans="1:8" s="8" customFormat="1" ht="9.9499999999999993" customHeight="1" x14ac:dyDescent="0.2">
      <c r="E1" s="9"/>
      <c r="F1" s="9"/>
      <c r="G1" s="9"/>
      <c r="H1" s="9"/>
    </row>
    <row r="2" spans="1:8" ht="12" customHeight="1" x14ac:dyDescent="0.2">
      <c r="A2" s="10"/>
      <c r="B2" s="11" t="s">
        <v>66</v>
      </c>
      <c r="C2" s="11"/>
      <c r="D2" s="11"/>
      <c r="E2" s="11"/>
      <c r="F2" s="11"/>
      <c r="G2" s="11"/>
      <c r="H2" s="11"/>
    </row>
    <row r="3" spans="1:8" s="8" customFormat="1" ht="9.9499999999999993" customHeight="1" x14ac:dyDescent="0.2">
      <c r="B3" s="11"/>
      <c r="C3" s="11"/>
      <c r="D3" s="11"/>
      <c r="E3" s="11"/>
      <c r="F3" s="11"/>
      <c r="G3" s="11"/>
      <c r="H3" s="11"/>
    </row>
    <row r="4" spans="1:8" ht="12.95" customHeight="1" outlineLevel="1" x14ac:dyDescent="0.2">
      <c r="A4" s="13"/>
      <c r="B4" s="11"/>
      <c r="C4" s="11"/>
      <c r="D4" s="11"/>
      <c r="E4" s="11"/>
      <c r="F4" s="11"/>
      <c r="G4" s="11"/>
      <c r="H4" s="11"/>
    </row>
    <row r="5" spans="1:8" s="8" customFormat="1" ht="9.9499999999999993" customHeight="1" x14ac:dyDescent="0.2">
      <c r="E5" s="9"/>
      <c r="F5" s="9"/>
      <c r="G5" s="9"/>
      <c r="H5" s="14" t="s">
        <v>57</v>
      </c>
    </row>
    <row r="6" spans="1:8" ht="66" customHeight="1" x14ac:dyDescent="0.2">
      <c r="A6" s="5" t="s">
        <v>56</v>
      </c>
      <c r="B6" s="6"/>
      <c r="C6" s="6"/>
      <c r="D6" s="7"/>
      <c r="E6" s="1" t="s">
        <v>55</v>
      </c>
      <c r="F6" s="1" t="s">
        <v>67</v>
      </c>
      <c r="G6" s="1" t="s">
        <v>68</v>
      </c>
      <c r="H6" s="1" t="s">
        <v>0</v>
      </c>
    </row>
    <row r="7" spans="1:8" ht="27.75" customHeight="1" x14ac:dyDescent="0.2">
      <c r="A7" s="15" t="s">
        <v>2</v>
      </c>
      <c r="B7" s="15"/>
      <c r="C7" s="15"/>
      <c r="D7" s="15"/>
      <c r="E7" s="16" t="s">
        <v>1</v>
      </c>
      <c r="F7" s="3">
        <f>F8+F9+F10+F11+F12+F13</f>
        <v>16064</v>
      </c>
      <c r="G7" s="3">
        <f>G8+G9+G10+G11+G12+G13</f>
        <v>8228.4</v>
      </c>
      <c r="H7" s="3">
        <f>G7/F7%</f>
        <v>51.222609561752989</v>
      </c>
    </row>
    <row r="8" spans="1:8" ht="35.25" customHeight="1" outlineLevel="1" x14ac:dyDescent="0.2">
      <c r="A8" s="17" t="s">
        <v>4</v>
      </c>
      <c r="B8" s="17"/>
      <c r="C8" s="17"/>
      <c r="D8" s="17"/>
      <c r="E8" s="1" t="s">
        <v>3</v>
      </c>
      <c r="F8" s="2">
        <v>2940</v>
      </c>
      <c r="G8" s="2">
        <v>1623.8</v>
      </c>
      <c r="H8" s="2">
        <f t="shared" ref="H8:H39" si="0">G8/F8%</f>
        <v>55.231292517006807</v>
      </c>
    </row>
    <row r="9" spans="1:8" ht="46.5" customHeight="1" outlineLevel="1" x14ac:dyDescent="0.2">
      <c r="A9" s="17" t="s">
        <v>6</v>
      </c>
      <c r="B9" s="17"/>
      <c r="C9" s="17"/>
      <c r="D9" s="17"/>
      <c r="E9" s="1" t="s">
        <v>5</v>
      </c>
      <c r="F9" s="2">
        <v>1843.3</v>
      </c>
      <c r="G9" s="2">
        <v>845.4</v>
      </c>
      <c r="H9" s="2">
        <f>G9/F9%</f>
        <v>45.86339716812239</v>
      </c>
    </row>
    <row r="10" spans="1:8" ht="46.5" customHeight="1" outlineLevel="1" x14ac:dyDescent="0.2">
      <c r="A10" s="17" t="s">
        <v>8</v>
      </c>
      <c r="B10" s="17"/>
      <c r="C10" s="17"/>
      <c r="D10" s="17"/>
      <c r="E10" s="1" t="s">
        <v>7</v>
      </c>
      <c r="F10" s="2">
        <v>361.4</v>
      </c>
      <c r="G10" s="2">
        <v>361.4</v>
      </c>
      <c r="H10" s="2">
        <f t="shared" si="0"/>
        <v>100</v>
      </c>
    </row>
    <row r="11" spans="1:8" ht="15.75" customHeight="1" outlineLevel="1" x14ac:dyDescent="0.2">
      <c r="A11" s="18"/>
      <c r="B11" s="19" t="s">
        <v>64</v>
      </c>
      <c r="C11" s="20"/>
      <c r="D11" s="21"/>
      <c r="E11" s="22" t="s">
        <v>65</v>
      </c>
      <c r="F11" s="2">
        <v>2253</v>
      </c>
      <c r="G11" s="2">
        <v>2252.3000000000002</v>
      </c>
      <c r="H11" s="2">
        <f t="shared" si="0"/>
        <v>99.968930315135381</v>
      </c>
    </row>
    <row r="12" spans="1:8" ht="16.5" customHeight="1" outlineLevel="1" x14ac:dyDescent="0.2">
      <c r="A12" s="17" t="s">
        <v>10</v>
      </c>
      <c r="B12" s="17"/>
      <c r="C12" s="17"/>
      <c r="D12" s="17"/>
      <c r="E12" s="1" t="s">
        <v>9</v>
      </c>
      <c r="F12" s="2">
        <v>500</v>
      </c>
      <c r="G12" s="2">
        <v>0</v>
      </c>
      <c r="H12" s="2">
        <f t="shared" si="0"/>
        <v>0</v>
      </c>
    </row>
    <row r="13" spans="1:8" ht="20.25" customHeight="1" outlineLevel="1" x14ac:dyDescent="0.2">
      <c r="A13" s="17" t="s">
        <v>12</v>
      </c>
      <c r="B13" s="17"/>
      <c r="C13" s="17"/>
      <c r="D13" s="17"/>
      <c r="E13" s="1" t="s">
        <v>11</v>
      </c>
      <c r="F13" s="2">
        <v>8166.3</v>
      </c>
      <c r="G13" s="2">
        <v>3145.5</v>
      </c>
      <c r="H13" s="2">
        <f t="shared" si="0"/>
        <v>38.518055912714452</v>
      </c>
    </row>
    <row r="14" spans="1:8" ht="33.75" customHeight="1" outlineLevel="1" x14ac:dyDescent="0.2">
      <c r="A14" s="18"/>
      <c r="B14" s="23" t="s">
        <v>61</v>
      </c>
      <c r="C14" s="24"/>
      <c r="D14" s="25"/>
      <c r="E14" s="26" t="s">
        <v>60</v>
      </c>
      <c r="F14" s="3">
        <f>F15</f>
        <v>265</v>
      </c>
      <c r="G14" s="3">
        <f>G15</f>
        <v>44.1</v>
      </c>
      <c r="H14" s="2">
        <f t="shared" si="0"/>
        <v>16.641509433962266</v>
      </c>
    </row>
    <row r="15" spans="1:8" ht="34.5" customHeight="1" outlineLevel="1" x14ac:dyDescent="0.2">
      <c r="A15" s="18"/>
      <c r="B15" s="19" t="s">
        <v>62</v>
      </c>
      <c r="C15" s="20"/>
      <c r="D15" s="21"/>
      <c r="E15" s="22" t="s">
        <v>59</v>
      </c>
      <c r="F15" s="2">
        <v>265</v>
      </c>
      <c r="G15" s="2">
        <v>44.1</v>
      </c>
      <c r="H15" s="2">
        <f t="shared" si="0"/>
        <v>16.641509433962266</v>
      </c>
    </row>
    <row r="16" spans="1:8" s="27" customFormat="1" ht="17.25" customHeight="1" x14ac:dyDescent="0.2">
      <c r="A16" s="15" t="s">
        <v>14</v>
      </c>
      <c r="B16" s="15"/>
      <c r="C16" s="15"/>
      <c r="D16" s="15"/>
      <c r="E16" s="16" t="s">
        <v>13</v>
      </c>
      <c r="F16" s="3">
        <f>F17+F18+F19+F20</f>
        <v>39060.6</v>
      </c>
      <c r="G16" s="3">
        <f>G17+G18+G19+G20</f>
        <v>13673.399999999998</v>
      </c>
      <c r="H16" s="3">
        <f>G16/F16%</f>
        <v>35.005606672708552</v>
      </c>
    </row>
    <row r="17" spans="1:8" ht="20.25" customHeight="1" outlineLevel="1" x14ac:dyDescent="0.2">
      <c r="A17" s="17" t="s">
        <v>16</v>
      </c>
      <c r="B17" s="17"/>
      <c r="C17" s="17"/>
      <c r="D17" s="17"/>
      <c r="E17" s="1" t="s">
        <v>15</v>
      </c>
      <c r="F17" s="2">
        <v>1439.4</v>
      </c>
      <c r="G17" s="2">
        <v>1210.3</v>
      </c>
      <c r="H17" s="2">
        <f t="shared" si="0"/>
        <v>84.083645963595941</v>
      </c>
    </row>
    <row r="18" spans="1:8" ht="17.25" customHeight="1" outlineLevel="1" x14ac:dyDescent="0.2">
      <c r="A18" s="17" t="s">
        <v>18</v>
      </c>
      <c r="B18" s="17"/>
      <c r="C18" s="17"/>
      <c r="D18" s="17"/>
      <c r="E18" s="1" t="s">
        <v>17</v>
      </c>
      <c r="F18" s="2">
        <v>37338.300000000003</v>
      </c>
      <c r="G18" s="2">
        <v>12417.8</v>
      </c>
      <c r="H18" s="2">
        <f t="shared" si="0"/>
        <v>33.257539845145594</v>
      </c>
    </row>
    <row r="19" spans="1:8" ht="21.75" customHeight="1" outlineLevel="1" x14ac:dyDescent="0.2">
      <c r="A19" s="17" t="s">
        <v>20</v>
      </c>
      <c r="B19" s="17"/>
      <c r="C19" s="17"/>
      <c r="D19" s="17"/>
      <c r="E19" s="1" t="s">
        <v>19</v>
      </c>
      <c r="F19" s="2">
        <v>38.700000000000003</v>
      </c>
      <c r="G19" s="2">
        <v>5.3</v>
      </c>
      <c r="H19" s="2">
        <f t="shared" si="0"/>
        <v>13.695090439276486</v>
      </c>
    </row>
    <row r="20" spans="1:8" ht="18.75" customHeight="1" outlineLevel="1" x14ac:dyDescent="0.2">
      <c r="A20" s="17" t="s">
        <v>22</v>
      </c>
      <c r="B20" s="17"/>
      <c r="C20" s="17"/>
      <c r="D20" s="17"/>
      <c r="E20" s="1" t="s">
        <v>21</v>
      </c>
      <c r="F20" s="2">
        <v>244.2</v>
      </c>
      <c r="G20" s="2">
        <v>40</v>
      </c>
      <c r="H20" s="2">
        <f t="shared" si="0"/>
        <v>16.380016380016382</v>
      </c>
    </row>
    <row r="21" spans="1:8" s="27" customFormat="1" ht="19.5" customHeight="1" x14ac:dyDescent="0.2">
      <c r="A21" s="15" t="s">
        <v>24</v>
      </c>
      <c r="B21" s="15"/>
      <c r="C21" s="15"/>
      <c r="D21" s="15"/>
      <c r="E21" s="16" t="s">
        <v>23</v>
      </c>
      <c r="F21" s="3">
        <f>F22+F23+F24+F25</f>
        <v>150435.29999999999</v>
      </c>
      <c r="G21" s="3">
        <f>G22+G23+G24+G25</f>
        <v>73008.399999999994</v>
      </c>
      <c r="H21" s="3">
        <f t="shared" si="0"/>
        <v>48.531428461272057</v>
      </c>
    </row>
    <row r="22" spans="1:8" ht="16.5" customHeight="1" outlineLevel="1" x14ac:dyDescent="0.2">
      <c r="A22" s="17" t="s">
        <v>26</v>
      </c>
      <c r="B22" s="17"/>
      <c r="C22" s="17"/>
      <c r="D22" s="17"/>
      <c r="E22" s="1" t="s">
        <v>25</v>
      </c>
      <c r="F22" s="2">
        <v>32778.1</v>
      </c>
      <c r="G22" s="2">
        <v>12743.5</v>
      </c>
      <c r="H22" s="2">
        <f t="shared" si="0"/>
        <v>38.878092384854519</v>
      </c>
    </row>
    <row r="23" spans="1:8" ht="18.75" customHeight="1" outlineLevel="1" x14ac:dyDescent="0.2">
      <c r="A23" s="17" t="s">
        <v>28</v>
      </c>
      <c r="B23" s="17"/>
      <c r="C23" s="17"/>
      <c r="D23" s="17"/>
      <c r="E23" s="1" t="s">
        <v>27</v>
      </c>
      <c r="F23" s="2">
        <v>29028.3</v>
      </c>
      <c r="G23" s="2">
        <v>21161.9</v>
      </c>
      <c r="H23" s="2">
        <f t="shared" si="0"/>
        <v>72.900927715367416</v>
      </c>
    </row>
    <row r="24" spans="1:8" ht="17.25" customHeight="1" outlineLevel="1" x14ac:dyDescent="0.2">
      <c r="A24" s="17" t="s">
        <v>30</v>
      </c>
      <c r="B24" s="17"/>
      <c r="C24" s="17"/>
      <c r="D24" s="17"/>
      <c r="E24" s="1" t="s">
        <v>29</v>
      </c>
      <c r="F24" s="2">
        <v>52603.1</v>
      </c>
      <c r="G24" s="2">
        <v>20745</v>
      </c>
      <c r="H24" s="2">
        <f t="shared" si="0"/>
        <v>39.436839273731017</v>
      </c>
    </row>
    <row r="25" spans="1:8" ht="18" customHeight="1" outlineLevel="1" x14ac:dyDescent="0.2">
      <c r="A25" s="17" t="s">
        <v>32</v>
      </c>
      <c r="B25" s="17"/>
      <c r="C25" s="17"/>
      <c r="D25" s="17"/>
      <c r="E25" s="1" t="s">
        <v>31</v>
      </c>
      <c r="F25" s="2">
        <v>36025.800000000003</v>
      </c>
      <c r="G25" s="2">
        <v>18358</v>
      </c>
      <c r="H25" s="2">
        <f t="shared" si="0"/>
        <v>50.957924598482194</v>
      </c>
    </row>
    <row r="26" spans="1:8" s="27" customFormat="1" ht="18" customHeight="1" x14ac:dyDescent="0.2">
      <c r="A26" s="15" t="s">
        <v>34</v>
      </c>
      <c r="B26" s="15"/>
      <c r="C26" s="15"/>
      <c r="D26" s="15"/>
      <c r="E26" s="16" t="s">
        <v>33</v>
      </c>
      <c r="F26" s="3">
        <f>F27</f>
        <v>5738.4</v>
      </c>
      <c r="G26" s="3">
        <f>G27</f>
        <v>322.5</v>
      </c>
      <c r="H26" s="3">
        <f t="shared" si="0"/>
        <v>5.6200334588038485</v>
      </c>
    </row>
    <row r="27" spans="1:8" ht="18" customHeight="1" outlineLevel="1" x14ac:dyDescent="0.2">
      <c r="A27" s="17" t="s">
        <v>36</v>
      </c>
      <c r="B27" s="17"/>
      <c r="C27" s="17"/>
      <c r="D27" s="17"/>
      <c r="E27" s="1" t="s">
        <v>35</v>
      </c>
      <c r="F27" s="2">
        <v>5738.4</v>
      </c>
      <c r="G27" s="2">
        <v>322.5</v>
      </c>
      <c r="H27" s="2">
        <f t="shared" si="0"/>
        <v>5.6200334588038485</v>
      </c>
    </row>
    <row r="28" spans="1:8" s="27" customFormat="1" ht="21" customHeight="1" x14ac:dyDescent="0.2">
      <c r="A28" s="15" t="s">
        <v>38</v>
      </c>
      <c r="B28" s="15"/>
      <c r="C28" s="15"/>
      <c r="D28" s="15"/>
      <c r="E28" s="16" t="s">
        <v>37</v>
      </c>
      <c r="F28" s="3">
        <f>F29</f>
        <v>186.4</v>
      </c>
      <c r="G28" s="3">
        <f>G29</f>
        <v>0</v>
      </c>
      <c r="H28" s="2">
        <f t="shared" si="0"/>
        <v>0</v>
      </c>
    </row>
    <row r="29" spans="1:8" ht="15.75" outlineLevel="1" x14ac:dyDescent="0.2">
      <c r="A29" s="17" t="s">
        <v>40</v>
      </c>
      <c r="B29" s="17"/>
      <c r="C29" s="17"/>
      <c r="D29" s="17"/>
      <c r="E29" s="1" t="s">
        <v>39</v>
      </c>
      <c r="F29" s="2">
        <v>186.4</v>
      </c>
      <c r="G29" s="2">
        <v>0</v>
      </c>
      <c r="H29" s="2">
        <f t="shared" si="0"/>
        <v>0</v>
      </c>
    </row>
    <row r="30" spans="1:8" s="27" customFormat="1" ht="24" customHeight="1" x14ac:dyDescent="0.2">
      <c r="A30" s="15" t="s">
        <v>42</v>
      </c>
      <c r="B30" s="15"/>
      <c r="C30" s="15"/>
      <c r="D30" s="15"/>
      <c r="E30" s="16" t="s">
        <v>41</v>
      </c>
      <c r="F30" s="3">
        <f>F31+F32</f>
        <v>17260</v>
      </c>
      <c r="G30" s="3">
        <f>G31+G32</f>
        <v>7377.5</v>
      </c>
      <c r="H30" s="3">
        <f t="shared" si="0"/>
        <v>42.743337195828509</v>
      </c>
    </row>
    <row r="31" spans="1:8" ht="15" customHeight="1" outlineLevel="1" x14ac:dyDescent="0.2">
      <c r="A31" s="17" t="s">
        <v>44</v>
      </c>
      <c r="B31" s="17"/>
      <c r="C31" s="17"/>
      <c r="D31" s="17"/>
      <c r="E31" s="1" t="s">
        <v>43</v>
      </c>
      <c r="F31" s="2">
        <v>16545</v>
      </c>
      <c r="G31" s="2">
        <v>6965</v>
      </c>
      <c r="H31" s="2">
        <f t="shared" si="0"/>
        <v>42.097310365669387</v>
      </c>
    </row>
    <row r="32" spans="1:8" ht="16.5" customHeight="1" outlineLevel="1" x14ac:dyDescent="0.2">
      <c r="A32" s="17" t="s">
        <v>46</v>
      </c>
      <c r="B32" s="17"/>
      <c r="C32" s="17"/>
      <c r="D32" s="17"/>
      <c r="E32" s="1" t="s">
        <v>45</v>
      </c>
      <c r="F32" s="2">
        <v>715</v>
      </c>
      <c r="G32" s="2">
        <v>412.5</v>
      </c>
      <c r="H32" s="2">
        <f t="shared" si="0"/>
        <v>57.692307692307686</v>
      </c>
    </row>
    <row r="33" spans="1:8" s="27" customFormat="1" ht="15.75" customHeight="1" x14ac:dyDescent="0.2">
      <c r="A33" s="15" t="s">
        <v>48</v>
      </c>
      <c r="B33" s="15"/>
      <c r="C33" s="15"/>
      <c r="D33" s="15"/>
      <c r="E33" s="16" t="s">
        <v>47</v>
      </c>
      <c r="F33" s="3">
        <f>F34+F35</f>
        <v>5735.2</v>
      </c>
      <c r="G33" s="3">
        <f>G34+G35</f>
        <v>4144.5</v>
      </c>
      <c r="H33" s="3">
        <f t="shared" si="0"/>
        <v>72.26426279815874</v>
      </c>
    </row>
    <row r="34" spans="1:8" ht="21" customHeight="1" outlineLevel="1" x14ac:dyDescent="0.2">
      <c r="A34" s="17" t="s">
        <v>50</v>
      </c>
      <c r="B34" s="17"/>
      <c r="C34" s="17"/>
      <c r="D34" s="17"/>
      <c r="E34" s="1" t="s">
        <v>49</v>
      </c>
      <c r="F34" s="2">
        <v>1740</v>
      </c>
      <c r="G34" s="2">
        <v>904.5</v>
      </c>
      <c r="H34" s="2">
        <f t="shared" si="0"/>
        <v>51.982758620689658</v>
      </c>
    </row>
    <row r="35" spans="1:8" ht="18.75" customHeight="1" outlineLevel="1" x14ac:dyDescent="0.2">
      <c r="A35" s="17" t="s">
        <v>63</v>
      </c>
      <c r="B35" s="17"/>
      <c r="C35" s="17"/>
      <c r="D35" s="17"/>
      <c r="E35" s="1">
        <v>1004</v>
      </c>
      <c r="F35" s="2">
        <v>3995.2</v>
      </c>
      <c r="G35" s="2">
        <v>3240</v>
      </c>
      <c r="H35" s="2">
        <f t="shared" si="0"/>
        <v>81.097316780136168</v>
      </c>
    </row>
    <row r="36" spans="1:8" s="27" customFormat="1" ht="18.75" customHeight="1" x14ac:dyDescent="0.2">
      <c r="A36" s="15" t="s">
        <v>52</v>
      </c>
      <c r="B36" s="15"/>
      <c r="C36" s="15"/>
      <c r="D36" s="15"/>
      <c r="E36" s="16" t="s">
        <v>51</v>
      </c>
      <c r="F36" s="3">
        <f>F37</f>
        <v>100</v>
      </c>
      <c r="G36" s="3">
        <f>G37</f>
        <v>0</v>
      </c>
      <c r="H36" s="3">
        <f t="shared" si="0"/>
        <v>0</v>
      </c>
    </row>
    <row r="37" spans="1:8" ht="24" customHeight="1" outlineLevel="1" x14ac:dyDescent="0.2">
      <c r="A37" s="17" t="s">
        <v>54</v>
      </c>
      <c r="B37" s="28"/>
      <c r="C37" s="28"/>
      <c r="D37" s="28"/>
      <c r="E37" s="1" t="s">
        <v>53</v>
      </c>
      <c r="F37" s="2">
        <v>100</v>
      </c>
      <c r="G37" s="2">
        <v>0</v>
      </c>
      <c r="H37" s="2">
        <f t="shared" si="0"/>
        <v>0</v>
      </c>
    </row>
    <row r="38" spans="1:8" ht="34.5" customHeight="1" outlineLevel="1" x14ac:dyDescent="0.2">
      <c r="A38" s="29"/>
      <c r="B38" s="23" t="s">
        <v>69</v>
      </c>
      <c r="C38" s="24"/>
      <c r="D38" s="25"/>
      <c r="E38" s="30">
        <v>1300</v>
      </c>
      <c r="F38" s="3">
        <f>F39</f>
        <v>6</v>
      </c>
      <c r="G38" s="3">
        <f>G39</f>
        <v>3</v>
      </c>
      <c r="H38" s="2">
        <f t="shared" si="0"/>
        <v>50</v>
      </c>
    </row>
    <row r="39" spans="1:8" ht="33" customHeight="1" outlineLevel="1" x14ac:dyDescent="0.2">
      <c r="A39" s="29"/>
      <c r="B39" s="19" t="s">
        <v>70</v>
      </c>
      <c r="C39" s="20"/>
      <c r="D39" s="21"/>
      <c r="E39" s="4">
        <v>1301</v>
      </c>
      <c r="F39" s="2">
        <v>6</v>
      </c>
      <c r="G39" s="2">
        <v>3</v>
      </c>
      <c r="H39" s="2">
        <f t="shared" si="0"/>
        <v>50</v>
      </c>
    </row>
    <row r="40" spans="1:8" ht="18" customHeight="1" x14ac:dyDescent="0.2">
      <c r="A40" s="31" t="s">
        <v>58</v>
      </c>
      <c r="B40" s="32"/>
      <c r="C40" s="32"/>
      <c r="D40" s="32"/>
      <c r="E40" s="33"/>
      <c r="F40" s="3">
        <f>F7+F14+F16+F21+F26+F30+F33+F36+F28+F38</f>
        <v>234850.9</v>
      </c>
      <c r="G40" s="3">
        <f>G7+G14+G16+G21+G26+G30+G33+G36+G28+G38</f>
        <v>106801.79999999999</v>
      </c>
      <c r="H40" s="3">
        <f>G40/F40%</f>
        <v>45.476427810155286</v>
      </c>
    </row>
  </sheetData>
  <mergeCells count="36">
    <mergeCell ref="B38:D38"/>
    <mergeCell ref="B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  <mergeCell ref="A16:D16"/>
    <mergeCell ref="A9:D9"/>
    <mergeCell ref="A10:D10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B11:D11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2023-07-12T14:49:10Z</cp:lastPrinted>
  <dcterms:created xsi:type="dcterms:W3CDTF">2022-07-18T09:28:29Z</dcterms:created>
  <dcterms:modified xsi:type="dcterms:W3CDTF">2024-07-12T09:30:23Z</dcterms:modified>
</cp:coreProperties>
</file>