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2 год\2022 год\"/>
    </mc:Choice>
  </mc:AlternateContent>
  <xr:revisionPtr revIDLastSave="0" documentId="13_ncr:1_{79AE704A-4E46-41A5-895B-7BBF89FD9D93}"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Документ!$A$1:$A$365</definedName>
    <definedName name="_xlnm.Print_Titles" localSheetId="0">Документ!$10:$10</definedName>
  </definedNames>
  <calcPr calcId="191029"/>
</workbook>
</file>

<file path=xl/calcChain.xml><?xml version="1.0" encoding="utf-8"?>
<calcChain xmlns="http://schemas.openxmlformats.org/spreadsheetml/2006/main">
  <c r="O74" i="2" l="1"/>
  <c r="N74" i="2"/>
  <c r="M74" i="2"/>
  <c r="L74" i="2"/>
  <c r="K74" i="2"/>
  <c r="J74" i="2"/>
  <c r="I74" i="2"/>
  <c r="H74" i="2"/>
  <c r="G74" i="2"/>
  <c r="L364" i="2"/>
  <c r="G233" i="2"/>
  <c r="G364" i="2"/>
  <c r="N325" i="2"/>
  <c r="M325" i="2"/>
  <c r="K325" i="2"/>
  <c r="J325" i="2"/>
  <c r="H325" i="2"/>
  <c r="G325" i="2"/>
  <c r="M346" i="2"/>
  <c r="J346" i="2"/>
  <c r="G346" i="2"/>
  <c r="M349" i="2"/>
  <c r="J349" i="2"/>
  <c r="G349" i="2"/>
  <c r="G326" i="2"/>
  <c r="N328" i="2"/>
  <c r="M328" i="2"/>
  <c r="K328" i="2"/>
  <c r="J328" i="2"/>
  <c r="H328" i="2"/>
  <c r="G328" i="2"/>
  <c r="G338" i="2"/>
  <c r="M341" i="2"/>
  <c r="J341" i="2"/>
  <c r="G341" i="2"/>
  <c r="M339" i="2"/>
  <c r="J339" i="2"/>
  <c r="G339" i="2"/>
  <c r="N329" i="2"/>
  <c r="M329" i="2"/>
  <c r="K329" i="2"/>
  <c r="J329" i="2"/>
  <c r="H329" i="2"/>
  <c r="G329" i="2"/>
  <c r="M336" i="2"/>
  <c r="J336" i="2"/>
  <c r="G336" i="2"/>
  <c r="N334" i="2"/>
  <c r="M334" i="2"/>
  <c r="K334" i="2"/>
  <c r="J334" i="2"/>
  <c r="H334" i="2"/>
  <c r="G334" i="2"/>
  <c r="M314" i="2"/>
  <c r="K314" i="2"/>
  <c r="J314" i="2"/>
  <c r="H314" i="2"/>
  <c r="M315" i="2"/>
  <c r="K315" i="2"/>
  <c r="J315" i="2"/>
  <c r="H315" i="2"/>
  <c r="G316" i="2"/>
  <c r="M321" i="2"/>
  <c r="J321" i="2"/>
  <c r="G321" i="2"/>
  <c r="M319" i="2"/>
  <c r="J319" i="2"/>
  <c r="G319" i="2"/>
  <c r="O310" i="2"/>
  <c r="M310" i="2"/>
  <c r="L310" i="2"/>
  <c r="J310" i="2"/>
  <c r="I310" i="2"/>
  <c r="G310" i="2"/>
  <c r="M308" i="2"/>
  <c r="J308" i="2"/>
  <c r="G308" i="2"/>
  <c r="G283" i="2" l="1"/>
  <c r="G299" i="2"/>
  <c r="O285" i="2"/>
  <c r="M285" i="2"/>
  <c r="L285" i="2"/>
  <c r="J285" i="2"/>
  <c r="I285" i="2"/>
  <c r="O284" i="2"/>
  <c r="M284" i="2"/>
  <c r="L284" i="2"/>
  <c r="J284" i="2"/>
  <c r="O286" i="2"/>
  <c r="M286" i="2"/>
  <c r="L286" i="2"/>
  <c r="J286" i="2"/>
  <c r="I286" i="2"/>
  <c r="G286" i="2"/>
  <c r="O295" i="2"/>
  <c r="M295" i="2"/>
  <c r="L295" i="2"/>
  <c r="J295" i="2"/>
  <c r="M291" i="2"/>
  <c r="J291" i="2"/>
  <c r="G291" i="2"/>
  <c r="M289" i="2"/>
  <c r="J289" i="2"/>
  <c r="M287" i="2"/>
  <c r="J287" i="2"/>
  <c r="O273" i="2"/>
  <c r="N273" i="2"/>
  <c r="M273" i="2"/>
  <c r="L273" i="2"/>
  <c r="K273" i="2"/>
  <c r="J273" i="2"/>
  <c r="J233" i="2" s="1"/>
  <c r="I273" i="2"/>
  <c r="I233" i="2" s="1"/>
  <c r="H273" i="2"/>
  <c r="M266" i="2"/>
  <c r="M261" i="2"/>
  <c r="M235" i="2"/>
  <c r="M236" i="2"/>
  <c r="M234" i="2"/>
  <c r="M260" i="2"/>
  <c r="G260" i="2"/>
  <c r="O261" i="2"/>
  <c r="O260" i="2" s="1"/>
  <c r="O234" i="2" s="1"/>
  <c r="O233" i="2" s="1"/>
  <c r="N260" i="2"/>
  <c r="M256" i="2"/>
  <c r="O235" i="2"/>
  <c r="N235" i="2"/>
  <c r="L233" i="2"/>
  <c r="N234" i="2"/>
  <c r="N233" i="2" s="1"/>
  <c r="L234" i="2"/>
  <c r="K234" i="2"/>
  <c r="K233" i="2" s="1"/>
  <c r="J234" i="2"/>
  <c r="I234" i="2"/>
  <c r="G234" i="2"/>
  <c r="O274" i="2"/>
  <c r="N274" i="2"/>
  <c r="M274" i="2"/>
  <c r="L274" i="2"/>
  <c r="K274" i="2"/>
  <c r="J274" i="2"/>
  <c r="I274" i="2"/>
  <c r="H274" i="2"/>
  <c r="G274" i="2"/>
  <c r="N279" i="2"/>
  <c r="M279" i="2"/>
  <c r="N277" i="2"/>
  <c r="M277" i="2"/>
  <c r="K277" i="2"/>
  <c r="J277" i="2"/>
  <c r="H277" i="2"/>
  <c r="G277" i="2"/>
  <c r="O275" i="2"/>
  <c r="M275" i="2"/>
  <c r="L275" i="2"/>
  <c r="J275" i="2"/>
  <c r="I275" i="2"/>
  <c r="G275" i="2"/>
  <c r="L261" i="2"/>
  <c r="J261" i="2"/>
  <c r="I261" i="2"/>
  <c r="I260" i="2" s="1"/>
  <c r="H260" i="2"/>
  <c r="H234" i="2" s="1"/>
  <c r="L260" i="2"/>
  <c r="K260" i="2"/>
  <c r="J260" i="2"/>
  <c r="G261" i="2"/>
  <c r="N266" i="2"/>
  <c r="K266" i="2"/>
  <c r="J266" i="2"/>
  <c r="H266" i="2"/>
  <c r="G266" i="2"/>
  <c r="M271" i="2"/>
  <c r="J271" i="2"/>
  <c r="G271" i="2"/>
  <c r="N269" i="2"/>
  <c r="M269" i="2"/>
  <c r="K269" i="2"/>
  <c r="J269" i="2"/>
  <c r="H269" i="2"/>
  <c r="G269" i="2"/>
  <c r="N267" i="2"/>
  <c r="M267" i="2"/>
  <c r="K267" i="2"/>
  <c r="J267" i="2"/>
  <c r="H267" i="2"/>
  <c r="G267" i="2"/>
  <c r="O264" i="2"/>
  <c r="M264" i="2"/>
  <c r="L264" i="2"/>
  <c r="J264" i="2"/>
  <c r="M262" i="2"/>
  <c r="J262" i="2"/>
  <c r="M258" i="2"/>
  <c r="J258" i="2"/>
  <c r="O236" i="2"/>
  <c r="N236" i="2"/>
  <c r="L236" i="2"/>
  <c r="K236" i="2"/>
  <c r="J236" i="2"/>
  <c r="I236" i="2"/>
  <c r="H236" i="2"/>
  <c r="G236" i="2"/>
  <c r="J256" i="2"/>
  <c r="M254" i="2"/>
  <c r="J254" i="2"/>
  <c r="G254" i="2"/>
  <c r="N252" i="2"/>
  <c r="M252" i="2"/>
  <c r="K252" i="2"/>
  <c r="J252" i="2"/>
  <c r="H252" i="2"/>
  <c r="G252" i="2"/>
  <c r="O249" i="2"/>
  <c r="M249" i="2"/>
  <c r="L249" i="2"/>
  <c r="J249" i="2"/>
  <c r="I249" i="2"/>
  <c r="M247" i="2"/>
  <c r="J247" i="2"/>
  <c r="G247" i="2"/>
  <c r="M245" i="2"/>
  <c r="J245" i="2"/>
  <c r="M243" i="2"/>
  <c r="J243" i="2"/>
  <c r="M241" i="2"/>
  <c r="J241" i="2"/>
  <c r="M239" i="2"/>
  <c r="J239" i="2"/>
  <c r="O201" i="2"/>
  <c r="O203" i="2"/>
  <c r="N203" i="2"/>
  <c r="M203" i="2"/>
  <c r="L203" i="2"/>
  <c r="J203" i="2"/>
  <c r="I203" i="2"/>
  <c r="I202" i="2" s="1"/>
  <c r="I201" i="2" s="1"/>
  <c r="I200" i="2" s="1"/>
  <c r="O202" i="2"/>
  <c r="O200" i="2" s="1"/>
  <c r="K200" i="2"/>
  <c r="H200" i="2"/>
  <c r="G200" i="2"/>
  <c r="K201" i="2"/>
  <c r="H201" i="2"/>
  <c r="G201" i="2"/>
  <c r="G217" i="2"/>
  <c r="J217" i="2"/>
  <c r="I217" i="2"/>
  <c r="L217" i="2"/>
  <c r="M217" i="2"/>
  <c r="O217" i="2"/>
  <c r="O218" i="2"/>
  <c r="M218" i="2"/>
  <c r="L218" i="2"/>
  <c r="J218" i="2"/>
  <c r="I218" i="2"/>
  <c r="G218" i="2"/>
  <c r="M227" i="2"/>
  <c r="J227" i="2"/>
  <c r="G227" i="2"/>
  <c r="O225" i="2"/>
  <c r="M225" i="2"/>
  <c r="L225" i="2"/>
  <c r="J225" i="2"/>
  <c r="I225" i="2"/>
  <c r="G225" i="2"/>
  <c r="M223" i="2"/>
  <c r="J223" i="2"/>
  <c r="M221" i="2"/>
  <c r="J221" i="2"/>
  <c r="M219" i="2"/>
  <c r="G223" i="2"/>
  <c r="G221" i="2"/>
  <c r="N202" i="2"/>
  <c r="N201" i="2" s="1"/>
  <c r="N200" i="2" s="1"/>
  <c r="M202" i="2"/>
  <c r="M201" i="2" s="1"/>
  <c r="M200" i="2" s="1"/>
  <c r="L202" i="2"/>
  <c r="L201" i="2" s="1"/>
  <c r="L200" i="2" s="1"/>
  <c r="K202" i="2"/>
  <c r="J202" i="2"/>
  <c r="J201" i="2" s="1"/>
  <c r="J200" i="2" s="1"/>
  <c r="H202" i="2"/>
  <c r="G202" i="2"/>
  <c r="N212" i="2"/>
  <c r="M212" i="2"/>
  <c r="K212" i="2"/>
  <c r="J212" i="2"/>
  <c r="I212" i="2"/>
  <c r="H212" i="2"/>
  <c r="G212" i="2"/>
  <c r="G203" i="2"/>
  <c r="H233" i="2" l="1"/>
  <c r="M233" i="2"/>
  <c r="M215" i="2" l="1"/>
  <c r="J215" i="2"/>
  <c r="I215" i="2"/>
  <c r="G215" i="2"/>
  <c r="N213" i="2"/>
  <c r="M213" i="2"/>
  <c r="K213" i="2"/>
  <c r="J213" i="2"/>
  <c r="H213" i="2"/>
  <c r="G213" i="2"/>
  <c r="O206" i="2"/>
  <c r="M206" i="2"/>
  <c r="L206" i="2"/>
  <c r="J206" i="2"/>
  <c r="M204" i="2"/>
  <c r="J204" i="2"/>
  <c r="O154" i="2"/>
  <c r="N154" i="2"/>
  <c r="M154" i="2"/>
  <c r="L154" i="2"/>
  <c r="K154" i="2"/>
  <c r="J154" i="2"/>
  <c r="I154" i="2"/>
  <c r="H154" i="2"/>
  <c r="G154" i="2"/>
  <c r="G187" i="2"/>
  <c r="O157" i="2"/>
  <c r="N157" i="2"/>
  <c r="M157" i="2"/>
  <c r="L157" i="2"/>
  <c r="K157" i="2"/>
  <c r="J157" i="2"/>
  <c r="I157" i="2"/>
  <c r="H157" i="2"/>
  <c r="H156" i="2" s="1"/>
  <c r="O156" i="2"/>
  <c r="N156" i="2"/>
  <c r="M156" i="2"/>
  <c r="L156" i="2"/>
  <c r="K156" i="2"/>
  <c r="J156" i="2"/>
  <c r="I156" i="2"/>
  <c r="G157" i="2"/>
  <c r="O184" i="2"/>
  <c r="M184" i="2"/>
  <c r="L184" i="2"/>
  <c r="J184" i="2"/>
  <c r="I184" i="2"/>
  <c r="G184" i="2"/>
  <c r="O182" i="2"/>
  <c r="M182" i="2"/>
  <c r="L182" i="2"/>
  <c r="J182" i="2"/>
  <c r="I182" i="2"/>
  <c r="G182" i="2"/>
  <c r="O180" i="2"/>
  <c r="M180" i="2"/>
  <c r="L180" i="2"/>
  <c r="J180" i="2"/>
  <c r="I180" i="2"/>
  <c r="G180" i="2"/>
  <c r="O178" i="2"/>
  <c r="M178" i="2"/>
  <c r="L178" i="2"/>
  <c r="J178" i="2"/>
  <c r="I178" i="2"/>
  <c r="G178" i="2"/>
  <c r="M176" i="2"/>
  <c r="J176" i="2"/>
  <c r="G176" i="2"/>
  <c r="N174" i="2"/>
  <c r="M174" i="2"/>
  <c r="K174" i="2"/>
  <c r="J174" i="2"/>
  <c r="H174" i="2"/>
  <c r="G174" i="2"/>
  <c r="N172" i="2"/>
  <c r="M172" i="2"/>
  <c r="K172" i="2"/>
  <c r="J172" i="2"/>
  <c r="H172" i="2"/>
  <c r="G172" i="2"/>
  <c r="N170" i="2"/>
  <c r="M170" i="2"/>
  <c r="K170" i="2"/>
  <c r="J170" i="2"/>
  <c r="H170" i="2"/>
  <c r="G170" i="2"/>
  <c r="N168" i="2"/>
  <c r="M168" i="2"/>
  <c r="K168" i="2"/>
  <c r="J168" i="2"/>
  <c r="H168" i="2"/>
  <c r="G168" i="2"/>
  <c r="N166" i="2"/>
  <c r="M166" i="2"/>
  <c r="K166" i="2"/>
  <c r="J166" i="2"/>
  <c r="H166" i="2"/>
  <c r="G166" i="2"/>
  <c r="M164" i="2"/>
  <c r="J164" i="2"/>
  <c r="G164" i="2"/>
  <c r="M162" i="2"/>
  <c r="J162" i="2"/>
  <c r="G162" i="2"/>
  <c r="M160" i="2"/>
  <c r="J160" i="2"/>
  <c r="G160" i="2"/>
  <c r="M158" i="2"/>
  <c r="J158" i="2"/>
  <c r="G158" i="2"/>
  <c r="O112" i="2"/>
  <c r="N112" i="2"/>
  <c r="M112" i="2"/>
  <c r="L112" i="2"/>
  <c r="K112" i="2"/>
  <c r="J112" i="2"/>
  <c r="I112" i="2"/>
  <c r="H112" i="2"/>
  <c r="G112" i="2"/>
  <c r="M151" i="2"/>
  <c r="M150" i="2" s="1"/>
  <c r="M149" i="2" s="1"/>
  <c r="M148" i="2" s="1"/>
  <c r="J151" i="2"/>
  <c r="J150" i="2" s="1"/>
  <c r="J149" i="2" s="1"/>
  <c r="J148" i="2" s="1"/>
  <c r="G148" i="2"/>
  <c r="G149" i="2"/>
  <c r="G150" i="2"/>
  <c r="G151" i="2"/>
  <c r="M146" i="2"/>
  <c r="M143" i="2" s="1"/>
  <c r="M142" i="2" s="1"/>
  <c r="M141" i="2" s="1"/>
  <c r="N144" i="2"/>
  <c r="N143" i="2" s="1"/>
  <c r="N142" i="2" s="1"/>
  <c r="N141" i="2" s="1"/>
  <c r="M144" i="2"/>
  <c r="G143" i="2"/>
  <c r="O119" i="2"/>
  <c r="N119" i="2"/>
  <c r="M119" i="2"/>
  <c r="L119" i="2"/>
  <c r="K119" i="2"/>
  <c r="J119" i="2"/>
  <c r="I119" i="2"/>
  <c r="H119" i="2"/>
  <c r="G119" i="2"/>
  <c r="O120" i="2"/>
  <c r="N120" i="2"/>
  <c r="M120" i="2"/>
  <c r="L120" i="2"/>
  <c r="K120" i="2"/>
  <c r="J120" i="2"/>
  <c r="I120" i="2"/>
  <c r="H120" i="2"/>
  <c r="G120" i="2"/>
  <c r="O121" i="2"/>
  <c r="N121" i="2"/>
  <c r="M121" i="2"/>
  <c r="L121" i="2"/>
  <c r="K121" i="2"/>
  <c r="J121" i="2"/>
  <c r="I121" i="2"/>
  <c r="H121" i="2"/>
  <c r="G121" i="2"/>
  <c r="N136" i="2"/>
  <c r="M136" i="2"/>
  <c r="K136" i="2"/>
  <c r="J136" i="2"/>
  <c r="H136" i="2"/>
  <c r="G136" i="2"/>
  <c r="M139" i="2"/>
  <c r="J139" i="2"/>
  <c r="G139" i="2"/>
  <c r="N137" i="2"/>
  <c r="M137" i="2"/>
  <c r="K137" i="2"/>
  <c r="J137" i="2"/>
  <c r="H137" i="2"/>
  <c r="G137" i="2"/>
  <c r="O131" i="2"/>
  <c r="N131" i="2"/>
  <c r="M131" i="2"/>
  <c r="L131" i="2"/>
  <c r="K131" i="2"/>
  <c r="J131" i="2"/>
  <c r="I131" i="2"/>
  <c r="H131" i="2"/>
  <c r="G131" i="2"/>
  <c r="O134" i="2"/>
  <c r="M134" i="2"/>
  <c r="L134" i="2"/>
  <c r="J134" i="2"/>
  <c r="I134" i="2"/>
  <c r="G134" i="2"/>
  <c r="N132" i="2"/>
  <c r="M132" i="2"/>
  <c r="K132" i="2"/>
  <c r="J132" i="2"/>
  <c r="H132" i="2"/>
  <c r="G132" i="2"/>
  <c r="M122" i="2"/>
  <c r="J122" i="2"/>
  <c r="G122" i="2"/>
  <c r="M129" i="2"/>
  <c r="J129" i="2"/>
  <c r="G129" i="2"/>
  <c r="M127" i="2"/>
  <c r="J127" i="2"/>
  <c r="G127" i="2"/>
  <c r="M125" i="2"/>
  <c r="J125" i="2"/>
  <c r="G125" i="2"/>
  <c r="M123" i="2"/>
  <c r="J123" i="2"/>
  <c r="G123" i="2"/>
  <c r="N117" i="2"/>
  <c r="M117" i="2"/>
  <c r="N116" i="2"/>
  <c r="M116" i="2"/>
  <c r="M115" i="2" s="1"/>
  <c r="M114" i="2" s="1"/>
  <c r="M113" i="2" s="1"/>
  <c r="N115" i="2"/>
  <c r="N114" i="2" s="1"/>
  <c r="N113" i="2" s="1"/>
  <c r="K117" i="2"/>
  <c r="K116" i="2" s="1"/>
  <c r="K115" i="2" s="1"/>
  <c r="K114" i="2" s="1"/>
  <c r="K113" i="2" s="1"/>
  <c r="J117" i="2"/>
  <c r="J116" i="2" s="1"/>
  <c r="J115" i="2" s="1"/>
  <c r="J114" i="2" s="1"/>
  <c r="J113" i="2" s="1"/>
  <c r="H117" i="2"/>
  <c r="H116" i="2" s="1"/>
  <c r="H115" i="2" s="1"/>
  <c r="H114" i="2" s="1"/>
  <c r="H113" i="2" s="1"/>
  <c r="G113" i="2"/>
  <c r="G114" i="2"/>
  <c r="G115" i="2"/>
  <c r="G116" i="2"/>
  <c r="G117" i="2"/>
  <c r="O102" i="2"/>
  <c r="M102" i="2"/>
  <c r="L102" i="2"/>
  <c r="J102" i="2"/>
  <c r="I102" i="2"/>
  <c r="G102" i="2"/>
  <c r="O103" i="2"/>
  <c r="M103" i="2"/>
  <c r="L103" i="2"/>
  <c r="J103" i="2"/>
  <c r="I103" i="2"/>
  <c r="G103" i="2"/>
  <c r="G106" i="2"/>
  <c r="G104" i="2"/>
  <c r="O101" i="2"/>
  <c r="O100" i="2" s="1"/>
  <c r="M100" i="2"/>
  <c r="J100" i="2"/>
  <c r="M101" i="2"/>
  <c r="J101" i="2"/>
  <c r="G100" i="2"/>
  <c r="G101" i="2"/>
  <c r="O110" i="2"/>
  <c r="O109" i="2" s="1"/>
  <c r="O108" i="2" s="1"/>
  <c r="M110" i="2"/>
  <c r="M109" i="2" s="1"/>
  <c r="M108" i="2" s="1"/>
  <c r="L110" i="2"/>
  <c r="L109" i="2"/>
  <c r="L108" i="2"/>
  <c r="J110" i="2"/>
  <c r="J109" i="2" s="1"/>
  <c r="J108" i="2" s="1"/>
  <c r="I110" i="2"/>
  <c r="I109" i="2"/>
  <c r="I108" i="2" s="1"/>
  <c r="G108" i="2"/>
  <c r="G109" i="2"/>
  <c r="G110" i="2"/>
  <c r="N75" i="2"/>
  <c r="N76" i="2"/>
  <c r="H89" i="2"/>
  <c r="G76" i="2"/>
  <c r="N41" i="2"/>
  <c r="M41" i="2"/>
  <c r="K41" i="2"/>
  <c r="J41" i="2"/>
  <c r="H41" i="2"/>
  <c r="G41" i="2"/>
  <c r="M65" i="2"/>
  <c r="M64" i="2" s="1"/>
  <c r="M63" i="2" s="1"/>
  <c r="M62" i="2" s="1"/>
  <c r="M61" i="2" s="1"/>
  <c r="M60" i="2" s="1"/>
  <c r="J65" i="2"/>
  <c r="J64" i="2"/>
  <c r="J63" i="2" s="1"/>
  <c r="J62" i="2" s="1"/>
  <c r="J61" i="2" s="1"/>
  <c r="J60" i="2" s="1"/>
  <c r="G60" i="2"/>
  <c r="G61" i="2"/>
  <c r="G62" i="2"/>
  <c r="G63" i="2"/>
  <c r="G64" i="2"/>
  <c r="G65" i="2"/>
  <c r="N58" i="2"/>
  <c r="N57" i="2" s="1"/>
  <c r="N56" i="2" s="1"/>
  <c r="N55" i="2" s="1"/>
  <c r="N54" i="2" s="1"/>
  <c r="M58" i="2"/>
  <c r="M57" i="2" s="1"/>
  <c r="M56" i="2" s="1"/>
  <c r="M55" i="2" s="1"/>
  <c r="M54" i="2" s="1"/>
  <c r="K58" i="2"/>
  <c r="K57" i="2" s="1"/>
  <c r="K56" i="2" s="1"/>
  <c r="K55" i="2" s="1"/>
  <c r="K54" i="2" s="1"/>
  <c r="J58" i="2"/>
  <c r="J57" i="2" s="1"/>
  <c r="J56" i="2" s="1"/>
  <c r="J55" i="2" s="1"/>
  <c r="J54" i="2" s="1"/>
  <c r="H58" i="2"/>
  <c r="H57" i="2" s="1"/>
  <c r="H56" i="2" s="1"/>
  <c r="H55" i="2" s="1"/>
  <c r="H54" i="2" s="1"/>
  <c r="G54" i="2"/>
  <c r="G55" i="2"/>
  <c r="G56" i="2"/>
  <c r="G57" i="2"/>
  <c r="G58" i="2"/>
  <c r="M36" i="2"/>
  <c r="J36" i="2"/>
  <c r="G36" i="2"/>
  <c r="M34" i="2"/>
  <c r="M33" i="2" s="1"/>
  <c r="M32" i="2" s="1"/>
  <c r="M31" i="2" s="1"/>
  <c r="M12" i="2" s="1"/>
  <c r="M11" i="2" s="1"/>
  <c r="J34" i="2"/>
  <c r="J33" i="2" s="1"/>
  <c r="J32" i="2" s="1"/>
  <c r="J31" i="2" s="1"/>
  <c r="G34" i="2"/>
  <c r="G33" i="2" s="1"/>
  <c r="G32" i="2" s="1"/>
  <c r="G31" i="2" s="1"/>
  <c r="G12" i="2" s="1"/>
  <c r="G11" i="2" s="1"/>
  <c r="G13" i="2"/>
  <c r="J12" i="2" l="1"/>
  <c r="J11" i="2" s="1"/>
  <c r="O283" i="2" l="1"/>
  <c r="O155" i="2"/>
  <c r="O76" i="2"/>
  <c r="O75" i="2"/>
  <c r="M155" i="2"/>
  <c r="M96" i="2"/>
  <c r="M88" i="2"/>
  <c r="M76" i="2"/>
  <c r="L283" i="2"/>
  <c r="K141" i="2"/>
  <c r="K75" i="2"/>
  <c r="M362" i="2"/>
  <c r="M361" i="2"/>
  <c r="M360" i="2" s="1"/>
  <c r="M359" i="2" s="1"/>
  <c r="M358" i="2" s="1"/>
  <c r="M357" i="2" s="1"/>
  <c r="M355" i="2"/>
  <c r="M354" i="2"/>
  <c r="M353" i="2"/>
  <c r="M352" i="2"/>
  <c r="M351" i="2" s="1"/>
  <c r="M347" i="2"/>
  <c r="M345" i="2"/>
  <c r="M344" i="2" s="1"/>
  <c r="M343" i="2" s="1"/>
  <c r="M338" i="2"/>
  <c r="M327" i="2" s="1"/>
  <c r="M326" i="2" s="1"/>
  <c r="M332" i="2"/>
  <c r="M330" i="2"/>
  <c r="N327" i="2"/>
  <c r="N326" i="2" s="1"/>
  <c r="J362" i="2"/>
  <c r="J361" i="2"/>
  <c r="J360" i="2" s="1"/>
  <c r="J359" i="2" s="1"/>
  <c r="J358" i="2" s="1"/>
  <c r="J357" i="2" s="1"/>
  <c r="J355" i="2"/>
  <c r="J354" i="2"/>
  <c r="J353" i="2"/>
  <c r="J352" i="2"/>
  <c r="J351" i="2" s="1"/>
  <c r="J347" i="2"/>
  <c r="J345" i="2"/>
  <c r="J344" i="2" s="1"/>
  <c r="J343" i="2" s="1"/>
  <c r="J338" i="2"/>
  <c r="J332" i="2"/>
  <c r="J330" i="2"/>
  <c r="K327" i="2"/>
  <c r="K326" i="2" s="1"/>
  <c r="J327" i="2"/>
  <c r="J326" i="2" s="1"/>
  <c r="K323" i="2"/>
  <c r="J323" i="2"/>
  <c r="M313" i="2"/>
  <c r="M312" i="2" s="1"/>
  <c r="J313" i="2"/>
  <c r="J312" i="2" s="1"/>
  <c r="O307" i="2"/>
  <c r="O306" i="2" s="1"/>
  <c r="O305" i="2" s="1"/>
  <c r="O304" i="2" s="1"/>
  <c r="M307" i="2"/>
  <c r="M306" i="2" s="1"/>
  <c r="M305" i="2" s="1"/>
  <c r="M304" i="2" s="1"/>
  <c r="L307" i="2"/>
  <c r="L306" i="2" s="1"/>
  <c r="L305" i="2" s="1"/>
  <c r="L304" i="2" s="1"/>
  <c r="J307" i="2"/>
  <c r="J306" i="2" s="1"/>
  <c r="J305" i="2" s="1"/>
  <c r="J304" i="2" s="1"/>
  <c r="M302" i="2"/>
  <c r="O300" i="2"/>
  <c r="O299" i="2" s="1"/>
  <c r="M300" i="2"/>
  <c r="M299" i="2" s="1"/>
  <c r="J302" i="2"/>
  <c r="L300" i="2"/>
  <c r="J300" i="2"/>
  <c r="J299" i="2" s="1"/>
  <c r="L299" i="2"/>
  <c r="M281" i="2"/>
  <c r="J281" i="2"/>
  <c r="K279" i="2"/>
  <c r="J279" i="2"/>
  <c r="J235" i="2"/>
  <c r="L235" i="2"/>
  <c r="K235" i="2"/>
  <c r="M229" i="2"/>
  <c r="M230" i="2"/>
  <c r="M231" i="2"/>
  <c r="J231" i="2"/>
  <c r="J230" i="2" s="1"/>
  <c r="J229" i="2" s="1"/>
  <c r="J219" i="2"/>
  <c r="O196" i="2"/>
  <c r="O197" i="2"/>
  <c r="O198" i="2"/>
  <c r="M196" i="2"/>
  <c r="M197" i="2"/>
  <c r="M198" i="2"/>
  <c r="L198" i="2"/>
  <c r="J198" i="2"/>
  <c r="L197" i="2"/>
  <c r="L196" i="2" s="1"/>
  <c r="J197" i="2"/>
  <c r="J196" i="2" s="1"/>
  <c r="L194" i="2"/>
  <c r="J194" i="2"/>
  <c r="K155" i="2"/>
  <c r="J155" i="2"/>
  <c r="L155" i="2"/>
  <c r="J146" i="2"/>
  <c r="K144" i="2"/>
  <c r="K143" i="2" s="1"/>
  <c r="K142" i="2" s="1"/>
  <c r="J144" i="2"/>
  <c r="J143" i="2"/>
  <c r="J142" i="2" s="1"/>
  <c r="J141" i="2" s="1"/>
  <c r="O106" i="2"/>
  <c r="M106" i="2"/>
  <c r="M104" i="2"/>
  <c r="L101" i="2"/>
  <c r="L100" i="2" s="1"/>
  <c r="M97" i="2"/>
  <c r="J96" i="2"/>
  <c r="J97" i="2"/>
  <c r="M92" i="2"/>
  <c r="J92" i="2"/>
  <c r="K88" i="2"/>
  <c r="J88" i="2"/>
  <c r="J89" i="2"/>
  <c r="J94" i="2"/>
  <c r="K94" i="2"/>
  <c r="J90" i="2"/>
  <c r="M90" i="2"/>
  <c r="J86" i="2"/>
  <c r="J85" i="2"/>
  <c r="J84" i="2"/>
  <c r="N155" i="2" l="1"/>
  <c r="N153" i="2" s="1"/>
  <c r="N364" i="2" s="1"/>
  <c r="O153" i="2"/>
  <c r="O364" i="2" s="1"/>
  <c r="K153" i="2"/>
  <c r="J153" i="2"/>
  <c r="L153" i="2"/>
  <c r="M153" i="2"/>
  <c r="K76" i="2" l="1"/>
  <c r="O82" i="2"/>
  <c r="M82" i="2"/>
  <c r="L78" i="2"/>
  <c r="L82" i="2"/>
  <c r="J82" i="2"/>
  <c r="J364" i="2"/>
  <c r="M75" i="2"/>
  <c r="M364" i="2" s="1"/>
  <c r="J76" i="2"/>
  <c r="M77" i="2"/>
  <c r="I76" i="2"/>
  <c r="J75" i="2"/>
  <c r="K364" i="2"/>
  <c r="J51" i="2"/>
  <c r="M51" i="2"/>
  <c r="M50" i="2" s="1"/>
  <c r="M49" i="2" s="1"/>
  <c r="M48" i="2" s="1"/>
  <c r="J50" i="2"/>
  <c r="J49" i="2" s="1"/>
  <c r="J48" i="2" s="1"/>
  <c r="J46" i="2"/>
  <c r="M46" i="2"/>
  <c r="M45" i="2" s="1"/>
  <c r="M44" i="2" s="1"/>
  <c r="M43" i="2" s="1"/>
  <c r="M42" i="2" s="1"/>
  <c r="J45" i="2"/>
  <c r="J44" i="2"/>
  <c r="J43" i="2" s="1"/>
  <c r="J42" i="2" s="1"/>
  <c r="J39" i="2"/>
  <c r="M39" i="2"/>
  <c r="M38" i="2" s="1"/>
  <c r="M37" i="2" s="1"/>
  <c r="J38" i="2"/>
  <c r="J37" i="2"/>
  <c r="J27" i="2"/>
  <c r="M27" i="2"/>
  <c r="J29" i="2"/>
  <c r="J24" i="2" s="1"/>
  <c r="J23" i="2" s="1"/>
  <c r="J22" i="2" s="1"/>
  <c r="M29" i="2"/>
  <c r="J25" i="2"/>
  <c r="M25" i="2"/>
  <c r="J20" i="2"/>
  <c r="M20" i="2"/>
  <c r="J18" i="2"/>
  <c r="M18" i="2"/>
  <c r="M15" i="2" s="1"/>
  <c r="M14" i="2" s="1"/>
  <c r="M13" i="2" s="1"/>
  <c r="J16" i="2"/>
  <c r="J15" i="2" s="1"/>
  <c r="J14" i="2" s="1"/>
  <c r="J13" i="2" s="1"/>
  <c r="M16" i="2"/>
  <c r="M24" i="2" l="1"/>
  <c r="M23" i="2" s="1"/>
  <c r="M22" i="2" s="1"/>
  <c r="G362" i="2"/>
  <c r="G361" i="2" s="1"/>
  <c r="G360" i="2" s="1"/>
  <c r="G359" i="2" s="1"/>
  <c r="G358" i="2" s="1"/>
  <c r="G357" i="2" s="1"/>
  <c r="G354" i="2"/>
  <c r="G353" i="2" s="1"/>
  <c r="G352" i="2" s="1"/>
  <c r="G351" i="2" s="1"/>
  <c r="G355" i="2"/>
  <c r="G347" i="2"/>
  <c r="G345" i="2" s="1"/>
  <c r="G344" i="2" s="1"/>
  <c r="G343" i="2" s="1"/>
  <c r="G332" i="2"/>
  <c r="G330" i="2"/>
  <c r="G315" i="2"/>
  <c r="G314" i="2" s="1"/>
  <c r="H323" i="2"/>
  <c r="H313" i="2" s="1"/>
  <c r="H312" i="2" s="1"/>
  <c r="G323" i="2"/>
  <c r="I307" i="2"/>
  <c r="I306" i="2" s="1"/>
  <c r="I305" i="2" s="1"/>
  <c r="I304" i="2" s="1"/>
  <c r="G307" i="2"/>
  <c r="G306" i="2" s="1"/>
  <c r="G305" i="2" s="1"/>
  <c r="G304" i="2" s="1"/>
  <c r="I299" i="2"/>
  <c r="I300" i="2"/>
  <c r="G300" i="2"/>
  <c r="G302" i="2"/>
  <c r="I295" i="2"/>
  <c r="G295" i="2"/>
  <c r="G289" i="2"/>
  <c r="G285" i="2" s="1"/>
  <c r="G284" i="2" s="1"/>
  <c r="G287" i="2"/>
  <c r="G273" i="2"/>
  <c r="G279" i="2"/>
  <c r="H279" i="2"/>
  <c r="G281" i="2"/>
  <c r="I264" i="2"/>
  <c r="G264" i="2"/>
  <c r="G262" i="2"/>
  <c r="G245" i="2"/>
  <c r="G258" i="2"/>
  <c r="G257" i="2" s="1"/>
  <c r="G256" i="2" s="1"/>
  <c r="G249" i="2"/>
  <c r="G243" i="2"/>
  <c r="G241" i="2"/>
  <c r="G239" i="2"/>
  <c r="G231" i="2"/>
  <c r="G230" i="2" s="1"/>
  <c r="G229" i="2" s="1"/>
  <c r="G219" i="2"/>
  <c r="G206" i="2"/>
  <c r="G204" i="2"/>
  <c r="I198" i="2"/>
  <c r="I197" i="2" s="1"/>
  <c r="I196" i="2" s="1"/>
  <c r="G198" i="2"/>
  <c r="G197" i="2" s="1"/>
  <c r="G196" i="2" s="1"/>
  <c r="I194" i="2"/>
  <c r="G194" i="2"/>
  <c r="G192" i="2"/>
  <c r="G188" i="2"/>
  <c r="G156" i="2"/>
  <c r="G155" i="2" s="1"/>
  <c r="G146" i="2"/>
  <c r="G142" i="2" s="1"/>
  <c r="G141" i="2" s="1"/>
  <c r="G144" i="2"/>
  <c r="G97" i="2"/>
  <c r="G96" i="2" s="1"/>
  <c r="G90" i="2"/>
  <c r="G92" i="2"/>
  <c r="G86" i="2"/>
  <c r="G85" i="2" s="1"/>
  <c r="G84" i="2" s="1"/>
  <c r="G78" i="2"/>
  <c r="G77" i="2" s="1"/>
  <c r="G82" i="2"/>
  <c r="G79" i="2"/>
  <c r="G51" i="2"/>
  <c r="G50" i="2" s="1"/>
  <c r="G49" i="2" s="1"/>
  <c r="G48" i="2" s="1"/>
  <c r="G45" i="2"/>
  <c r="G44" i="2" s="1"/>
  <c r="G43" i="2" s="1"/>
  <c r="G42" i="2" s="1"/>
  <c r="G46" i="2"/>
  <c r="G39" i="2"/>
  <c r="G38" i="2" s="1"/>
  <c r="G37" i="2" s="1"/>
  <c r="G29" i="2"/>
  <c r="G27" i="2"/>
  <c r="G25" i="2"/>
  <c r="G20" i="2"/>
  <c r="G18" i="2"/>
  <c r="G16" i="2"/>
  <c r="G15" i="2" s="1"/>
  <c r="G14" i="2" s="1"/>
  <c r="G327" i="2" l="1"/>
  <c r="G313" i="2"/>
  <c r="G312" i="2" s="1"/>
  <c r="G235" i="2"/>
  <c r="G153" i="2" s="1"/>
  <c r="G89" i="2"/>
  <c r="G88" i="2" s="1"/>
  <c r="G75" i="2" s="1"/>
  <c r="G24" i="2"/>
  <c r="G23" i="2" s="1"/>
  <c r="G22" i="2" s="1"/>
  <c r="G186" i="2"/>
  <c r="I187" i="2"/>
  <c r="I186" i="2" s="1"/>
  <c r="H327" i="2"/>
  <c r="H326" i="2" s="1"/>
  <c r="I284" i="2"/>
  <c r="I283" i="2" s="1"/>
  <c r="I235" i="2"/>
  <c r="H235" i="2"/>
  <c r="I206" i="2"/>
  <c r="I155" i="2"/>
  <c r="H155" i="2"/>
  <c r="H144" i="2"/>
  <c r="H143" i="2" s="1"/>
  <c r="H142" i="2" s="1"/>
  <c r="H141" i="2" s="1"/>
  <c r="I106" i="2"/>
  <c r="I101" i="2" s="1"/>
  <c r="I100" i="2" s="1"/>
  <c r="H94" i="2"/>
  <c r="H88" i="2" s="1"/>
  <c r="I83" i="2"/>
  <c r="I82" i="2" s="1"/>
  <c r="I78" i="2" s="1"/>
  <c r="I77" i="2" s="1"/>
  <c r="I75" i="2" s="1"/>
  <c r="H153" i="2" l="1"/>
  <c r="H364" i="2" s="1"/>
  <c r="H76" i="2"/>
  <c r="H75" i="2" s="1"/>
  <c r="I153" i="2"/>
  <c r="I364" i="2" s="1"/>
  <c r="L76" i="2" l="1"/>
</calcChain>
</file>

<file path=xl/sharedStrings.xml><?xml version="1.0" encoding="utf-8"?>
<sst xmlns="http://schemas.openxmlformats.org/spreadsheetml/2006/main" count="2090" uniqueCount="375">
  <si>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</si>
  <si>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</si>
  <si>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</si>
  <si>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</si>
  <si>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</si>
  <si>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</si>
  <si>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</si>
  <si>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</si>
  <si>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</si>
  <si>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</si>
  <si>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</si>
  <si>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</si>
  <si>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</si>
  <si>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</si>
  <si>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</si>
  <si>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</si>
  <si>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</si>
  <si>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</si>
  <si>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</si>
  <si>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</si>
  <si>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</si>
  <si>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</si>
  <si>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</si>
  <si>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</si>
  <si>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</si>
  <si>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</si>
  <si>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</si>
  <si>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</si>
  <si>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</si>
  <si>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</si>
  <si>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</si>
  <si>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</si>
  <si>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</si>
  <si>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</si>
  <si>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</si>
  <si>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</si>
  <si>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</si>
  <si>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</si>
  <si>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</si>
  <si>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</si>
  <si>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</si>
  <si>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</si>
  <si>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</si>
  <si>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</si>
  <si>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</si>
  <si>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</si>
  <si>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</si>
  <si>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</si>
  <si>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</si>
  <si>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</si>
  <si>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</si>
  <si>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</si>
  <si>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</si>
  <si>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</si>
  <si>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</si>
  <si>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</si>
  <si>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</si>
  <si>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</si>
  <si>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</si>
  <si>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</si>
  <si>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032R149160</t>
  </si>
  <si>
    <t>032R1S9160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</si>
  <si>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</si>
  <si>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</si>
  <si>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</si>
  <si>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</si>
  <si>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</si>
  <si>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</si>
  <si>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</si>
  <si>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</si>
  <si>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</si>
  <si>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</si>
  <si>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</si>
  <si>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</si>
  <si>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</si>
  <si>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</si>
  <si>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</si>
  <si>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</si>
  <si>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</si>
  <si>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</si>
  <si>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</si>
  <si>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</si>
  <si>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</si>
  <si>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</si>
  <si>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</si>
  <si>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</si>
  <si>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</si>
  <si>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</si>
  <si>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</si>
  <si>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</si>
  <si>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</si>
  <si>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</si>
  <si>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</si>
  <si>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</si>
  <si>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</si>
  <si>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</si>
  <si>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</si>
  <si>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</si>
  <si>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</si>
  <si>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</si>
  <si>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</si>
  <si>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</si>
  <si>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</si>
  <si>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</si>
  <si>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</si>
  <si>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</si>
  <si>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</si>
  <si>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</si>
  <si>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</si>
  <si>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</si>
  <si>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</si>
  <si>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</si>
  <si>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</si>
  <si>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</si>
  <si>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</si>
  <si>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</si>
  <si>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</si>
  <si>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</si>
  <si>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</si>
  <si>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</si>
  <si>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</si>
  <si>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</si>
  <si>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</si>
  <si>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</si>
  <si>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</si>
  <si>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</si>
  <si>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</si>
  <si>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</si>
  <si>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</si>
  <si>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</si>
  <si>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</si>
  <si>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</si>
  <si>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</si>
  <si>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</si>
  <si>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</si>
  <si>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</si>
  <si>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</si>
  <si>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</si>
  <si>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</si>
  <si>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</si>
  <si>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</si>
  <si>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</si>
  <si>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</si>
  <si>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</si>
  <si>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</si>
  <si>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</si>
  <si>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</si>
  <si>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</si>
  <si>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</si>
  <si>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</si>
  <si>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</si>
  <si>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</si>
  <si>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</si>
  <si>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</si>
  <si>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</si>
  <si>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</si>
  <si>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</si>
  <si>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</si>
  <si>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</si>
  <si>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</si>
  <si>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</si>
  <si>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</si>
  <si>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</si>
  <si>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</si>
  <si>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</si>
  <si>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</si>
  <si>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</si>
  <si>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</si>
  <si>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</si>
  <si>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</si>
  <si>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</si>
  <si>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</si>
  <si>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</si>
  <si>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</si>
  <si>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</si>
  <si>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</si>
  <si>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</si>
  <si>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</si>
  <si>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</si>
  <si>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</si>
  <si>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</si>
  <si>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</si>
  <si>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</si>
  <si>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</si>
  <si>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</si>
  <si>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</si>
  <si>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</si>
  <si>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</si>
  <si>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</si>
  <si>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</si>
  <si>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</si>
  <si>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</si>
  <si>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</si>
  <si>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</si>
  <si>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</si>
  <si>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</si>
  <si>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</si>
  <si>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</si>
  <si>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</si>
  <si>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</si>
  <si>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</si>
  <si>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</si>
  <si>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</si>
  <si>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</si>
  <si>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</si>
  <si>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</si>
  <si>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</si>
  <si>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</si>
  <si>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</si>
  <si>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</si>
  <si>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</si>
  <si>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</si>
  <si>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</si>
  <si>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</si>
  <si>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</si>
  <si>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</si>
  <si>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</si>
  <si>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</si>
  <si>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</si>
  <si>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</si>
  <si>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</si>
  <si>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</si>
  <si>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</si>
  <si>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</si>
  <si>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</si>
  <si>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</si>
  <si>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</si>
  <si>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</si>
  <si>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</si>
  <si>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</si>
  <si>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</si>
  <si>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</si>
  <si>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</si>
  <si>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</si>
  <si>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</si>
  <si>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</si>
  <si>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</si>
  <si>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</si>
  <si>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</si>
  <si>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</si>
  <si>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</si>
  <si>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</si>
  <si>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</si>
  <si>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</si>
  <si>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</si>
  <si>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</si>
  <si>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</si>
  <si>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</si>
  <si>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</si>
  <si>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</si>
  <si>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</si>
  <si>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</si>
  <si>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</si>
  <si>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</si>
  <si>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</si>
  <si>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</si>
  <si>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</si>
  <si>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</si>
  <si>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</si>
  <si>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</si>
  <si>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</si>
  <si>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</si>
  <si>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</si>
  <si>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</si>
  <si>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</si>
  <si>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</si>
  <si>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</si>
  <si>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</si>
  <si>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</si>
  <si>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</si>
  <si>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</si>
  <si>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</si>
  <si>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</si>
  <si>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</si>
  <si>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</si>
  <si>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</si>
  <si>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</si>
  <si>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</si>
  <si>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</si>
  <si>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</si>
  <si>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</si>
  <si>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</si>
  <si>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</si>
  <si>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</si>
  <si>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</si>
  <si>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</si>
  <si>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</si>
  <si>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</si>
  <si>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</si>
  <si>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</si>
  <si>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</si>
  <si>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</si>
  <si>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</si>
  <si>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</si>
  <si>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</si>
  <si>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</si>
  <si>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</si>
  <si>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</si>
  <si>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</si>
  <si>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</si>
  <si>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</si>
  <si>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</si>
  <si>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</si>
  <si>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</si>
  <si>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</si>
  <si>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</si>
  <si>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</si>
  <si>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</si>
  <si>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</si>
  <si>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</si>
  <si>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</si>
  <si>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</si>
  <si>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</si>
  <si>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</si>
  <si>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</si>
  <si>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</si>
  <si>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</si>
  <si>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</si>
  <si>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</si>
  <si>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</si>
  <si>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</si>
  <si>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</si>
  <si>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</si>
  <si>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</si>
  <si>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</si>
  <si>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</si>
  <si>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</si>
  <si>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</si>
  <si>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</si>
  <si>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</si>
  <si>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</si>
  <si>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</si>
  <si>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</si>
  <si>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</si>
  <si>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</si>
  <si>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</si>
  <si>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</si>
  <si>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</si>
  <si>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</si>
  <si>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</si>
  <si>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</si>
  <si>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</si>
  <si>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</si>
  <si>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</si>
  <si>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</si>
  <si>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</si>
  <si>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</si>
  <si>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</si>
  <si>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</si>
  <si>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</si>
  <si>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</si>
  <si>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</si>
  <si>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рублей</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</si>
  <si>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</si>
  <si>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</si>
  <si>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</si>
  <si>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0340120290</t>
  </si>
  <si>
    <t>Благоустройство дворовых территорий</t>
  </si>
  <si>
    <t>999007719U</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</si>
  <si>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</si>
  <si>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0430113070</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</si>
  <si>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</si>
  <si>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</si>
  <si>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</si>
  <si>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013017733U</t>
  </si>
  <si>
    <t xml:space="preserve"> 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</si>
  <si>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Приложение № 2</t>
  </si>
  <si>
    <t xml:space="preserve">                                        к решению Совета депутатов города Колы</t>
  </si>
  <si>
    <t xml:space="preserve"> в том числе за счет средств областного бюджета </t>
  </si>
  <si>
    <t>Утверждено решением Совета депутатов городского поселения Кола Кольского района " О бюджете города Колы на 2022год и на плановый период 2023 и 2024 годов"(в ред. от 14.12.2022 № 39/197)</t>
  </si>
  <si>
    <t>Сводная бюджетная роспись бюджета города Колы на 2022 год</t>
  </si>
  <si>
    <t>Исполнено за 2022 год</t>
  </si>
  <si>
    <t xml:space="preserve"> в том числе за счет средств бюджета Кольского района </t>
  </si>
  <si>
    <t>Расходы бюджета города Колы по ведомственной структуре расходов бюджета за 2022 год</t>
  </si>
  <si>
    <t xml:space="preserve"> от ______2023 № 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</si>
</sst>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sz val="11"/>
      <name val="Times New Roman"/>
      <family val="1"/>
      <charset val="204"/>
    </font>
    <font>
      <i/>
      <sz val="12"/>
      <name val="Times New Roman"/>
      <family val="1"/>
      <charset val="204"/>
    </font>
    <font>
      <b/>
      <sz val="14"/>
      <name val="Times New Roman"/>
      <family val="1"/>
      <charset val="204"/>
    </font>
    <font>
      <i/>
      <sz val="10"/>
      <color rgb="FF000000"/>
      <name val="Times New Roman"/>
      <family val="1"/>
      <charset val="204"/>
    </font>
    <font>
      <b/>
      <sz val="10"/>
      <name val="Times New Roman"/>
      <family val="1"/>
      <charset val="204"/>
    </font>
    <font>
      <b/>
      <i/>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8">
    <xf numFmtId="0" fontId="0" fillId="0" borderId="0" xfId="0"/>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8" fillId="0" borderId="1" xfId="0" applyFont="1" applyFill="1" applyBorder="1" applyProtection="1">
      <protection locked="0"/>
    </xf>
    <xf numFmtId="4" fontId="9" fillId="0" borderId="1" xfId="8" applyNumberFormat="1" applyFont="1" applyFill="1" applyBorder="1" applyProtection="1">
      <alignment horizontal="right" vertical="top" shrinkToFit="1"/>
    </xf>
    <xf numFmtId="4" fontId="10" fillId="0" borderId="1" xfId="8" applyNumberFormat="1" applyFont="1" applyFill="1" applyBorder="1" applyProtection="1">
      <alignment horizontal="right" vertical="top" shrinkToFit="1"/>
    </xf>
    <xf numFmtId="4" fontId="12" fillId="0" borderId="1" xfId="11" applyNumberFormat="1" applyFont="1" applyFill="1" applyBorder="1" applyProtection="1">
      <alignment horizontal="right" vertical="top" shrinkToFit="1"/>
    </xf>
    <xf numFmtId="0" fontId="15" fillId="0" borderId="0" xfId="0" applyFont="1" applyFill="1" applyAlignment="1">
      <alignment wrapText="1"/>
    </xf>
    <xf numFmtId="4" fontId="17" fillId="0" borderId="1" xfId="8" applyNumberFormat="1" applyFont="1" applyFill="1" applyBorder="1" applyProtection="1">
      <alignment horizontal="right" vertical="top" shrinkToFit="1"/>
    </xf>
    <xf numFmtId="4" fontId="18"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49" fontId="10" fillId="0" borderId="1" xfId="7" applyNumberFormat="1" applyFont="1" applyFill="1" applyBorder="1" applyProtection="1">
      <alignment horizontal="center" vertical="top" shrinkToFit="1"/>
    </xf>
    <xf numFmtId="0" fontId="11" fillId="0" borderId="0" xfId="0" applyFont="1" applyFill="1" applyProtection="1">
      <protection locked="0"/>
    </xf>
    <xf numFmtId="0" fontId="9" fillId="0" borderId="1" xfId="6" applyNumberFormat="1" applyFont="1" applyFill="1" applyBorder="1" applyProtection="1">
      <alignment vertical="top" wrapText="1"/>
    </xf>
    <xf numFmtId="49" fontId="9" fillId="0" borderId="1" xfId="7" applyNumberFormat="1" applyFont="1" applyFill="1" applyBorder="1" applyProtection="1">
      <alignment horizontal="center" vertical="top" shrinkToFit="1"/>
    </xf>
    <xf numFmtId="0" fontId="5" fillId="0" borderId="0" xfId="0" applyFont="1" applyFill="1" applyProtection="1">
      <protection locked="0"/>
    </xf>
    <xf numFmtId="4" fontId="6" fillId="0" borderId="4" xfId="5" quotePrefix="1" applyNumberFormat="1" applyFont="1" applyFill="1" applyBorder="1" applyAlignment="1" applyProtection="1">
      <alignment horizontal="center" vertical="center" wrapText="1"/>
    </xf>
    <xf numFmtId="4" fontId="15" fillId="0" borderId="0" xfId="0" applyNumberFormat="1" applyFont="1" applyFill="1" applyAlignment="1">
      <alignment vertical="top" wrapText="1"/>
    </xf>
    <xf numFmtId="4" fontId="10" fillId="0" borderId="1" xfId="8" applyNumberFormat="1" applyFont="1" applyFill="1" applyBorder="1" applyAlignment="1" applyProtection="1">
      <alignment horizontal="right" vertical="top" shrinkToFit="1"/>
    </xf>
    <xf numFmtId="4" fontId="6" fillId="0" borderId="1" xfId="8" applyNumberFormat="1" applyFont="1" applyFill="1" applyBorder="1" applyAlignment="1" applyProtection="1">
      <alignment horizontal="right" vertical="top" shrinkToFit="1"/>
    </xf>
    <xf numFmtId="4" fontId="22" fillId="0" borderId="0" xfId="0" applyNumberFormat="1" applyFont="1" applyFill="1" applyAlignment="1" applyProtection="1">
      <alignment vertical="top"/>
      <protection locked="0"/>
    </xf>
    <xf numFmtId="4" fontId="23" fillId="0" borderId="0" xfId="0" applyNumberFormat="1" applyFont="1" applyFill="1" applyAlignment="1" applyProtection="1">
      <alignment vertical="top"/>
      <protection locked="0"/>
    </xf>
    <xf numFmtId="2" fontId="7" fillId="0" borderId="0" xfId="0" applyNumberFormat="1" applyFont="1" applyFill="1" applyAlignment="1">
      <alignment wrapText="1"/>
    </xf>
    <xf numFmtId="49" fontId="7" fillId="0" borderId="0" xfId="0" applyNumberFormat="1" applyFont="1" applyFill="1" applyAlignment="1">
      <alignment horizontal="center"/>
    </xf>
    <xf numFmtId="3" fontId="7" fillId="0" borderId="0" xfId="0" applyNumberFormat="1" applyFont="1" applyFill="1"/>
    <xf numFmtId="4" fontId="7" fillId="0" borderId="0" xfId="0" applyNumberFormat="1" applyFont="1" applyFill="1" applyAlignment="1">
      <alignment vertical="top"/>
    </xf>
    <xf numFmtId="49" fontId="7" fillId="0" borderId="0" xfId="0" applyNumberFormat="1" applyFont="1" applyFill="1"/>
    <xf numFmtId="2" fontId="19" fillId="0" borderId="0" xfId="0" applyNumberFormat="1" applyFont="1" applyFill="1" applyAlignment="1">
      <alignment horizontal="justify" wrapText="1"/>
    </xf>
    <xf numFmtId="0" fontId="19" fillId="0" borderId="0" xfId="0" applyFont="1" applyFill="1" applyAlignment="1">
      <alignment wrapText="1"/>
    </xf>
    <xf numFmtId="0" fontId="13" fillId="0" borderId="1" xfId="0" applyFont="1" applyFill="1" applyBorder="1" applyAlignment="1">
      <alignment horizontal="right"/>
    </xf>
    <xf numFmtId="0" fontId="13" fillId="0" borderId="1" xfId="0" applyFont="1" applyFill="1" applyBorder="1" applyAlignment="1">
      <alignment horizontal="center"/>
    </xf>
    <xf numFmtId="49" fontId="15" fillId="0" borderId="0" xfId="0" applyNumberFormat="1" applyFont="1" applyFill="1" applyAlignment="1">
      <alignment horizontal="center" wrapText="1"/>
    </xf>
    <xf numFmtId="49" fontId="15" fillId="0" borderId="0" xfId="0" quotePrefix="1" applyNumberFormat="1" applyFont="1" applyFill="1" applyAlignment="1">
      <alignment horizontal="center" wrapText="1"/>
    </xf>
    <xf numFmtId="3" fontId="15" fillId="0" borderId="0" xfId="0" quotePrefix="1" applyNumberFormat="1" applyFont="1" applyFill="1" applyAlignment="1">
      <alignment wrapText="1"/>
    </xf>
    <xf numFmtId="4" fontId="15" fillId="0" borderId="0" xfId="0" quotePrefix="1" applyNumberFormat="1" applyFont="1" applyFill="1" applyAlignment="1">
      <alignment vertical="top" wrapText="1"/>
    </xf>
    <xf numFmtId="4" fontId="7" fillId="0" borderId="0" xfId="0" applyNumberFormat="1" applyFont="1" applyFill="1" applyAlignment="1">
      <alignment vertical="top" wrapText="1"/>
    </xf>
    <xf numFmtId="4" fontId="7" fillId="0" borderId="0" xfId="0" applyNumberFormat="1" applyFont="1" applyFill="1" applyAlignment="1" applyProtection="1">
      <alignment vertical="top"/>
      <protection locked="0"/>
    </xf>
    <xf numFmtId="0" fontId="14" fillId="0" borderId="1" xfId="0" applyFont="1" applyFill="1" applyBorder="1" applyAlignment="1">
      <alignment wrapText="1"/>
    </xf>
    <xf numFmtId="0" fontId="19" fillId="0" borderId="1" xfId="0" applyFont="1" applyFill="1" applyBorder="1" applyAlignment="1">
      <alignment horizontal="center" wrapText="1"/>
    </xf>
    <xf numFmtId="49" fontId="15" fillId="0" borderId="1" xfId="0" applyNumberFormat="1" applyFont="1" applyFill="1" applyBorder="1" applyAlignment="1">
      <alignment horizontal="center" wrapText="1"/>
    </xf>
    <xf numFmtId="49" fontId="15" fillId="0" borderId="1" xfId="0" quotePrefix="1" applyNumberFormat="1" applyFont="1" applyFill="1" applyBorder="1" applyAlignment="1">
      <alignment horizontal="center" wrapText="1"/>
    </xf>
    <xf numFmtId="3" fontId="19" fillId="0" borderId="1" xfId="0" applyNumberFormat="1" applyFont="1" applyFill="1" applyBorder="1" applyAlignment="1"/>
    <xf numFmtId="4" fontId="15" fillId="0" borderId="1" xfId="0" applyNumberFormat="1" applyFont="1" applyFill="1" applyBorder="1" applyAlignment="1">
      <alignment vertical="top"/>
    </xf>
    <xf numFmtId="4" fontId="18" fillId="0" borderId="0" xfId="0" applyNumberFormat="1" applyFont="1" applyFill="1" applyAlignment="1" applyProtection="1">
      <alignment vertical="top"/>
      <protection locked="0"/>
    </xf>
    <xf numFmtId="4" fontId="7" fillId="0" borderId="4" xfId="0" quotePrefix="1" applyNumberFormat="1" applyFont="1" applyFill="1" applyBorder="1" applyAlignment="1">
      <alignment horizontal="center" vertical="center" wrapText="1"/>
    </xf>
    <xf numFmtId="4" fontId="7" fillId="0" borderId="4" xfId="0" applyNumberFormat="1" applyFont="1" applyFill="1" applyBorder="1" applyAlignment="1" applyProtection="1">
      <alignment horizontal="center" vertical="center" wrapText="1" readingOrder="1"/>
      <protection locked="0"/>
    </xf>
    <xf numFmtId="0" fontId="0" fillId="0" borderId="0" xfId="0" applyFill="1" applyProtection="1">
      <protection locked="0"/>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7" fillId="0" borderId="1" xfId="7" applyNumberFormat="1" applyFont="1" applyFill="1" applyBorder="1" applyProtection="1">
      <alignment horizontal="center" vertical="top" shrinkToFit="1"/>
    </xf>
    <xf numFmtId="0" fontId="17" fillId="0" borderId="1" xfId="6" applyNumberFormat="1" applyFont="1" applyFill="1" applyBorder="1" applyProtection="1">
      <alignment vertical="top" wrapText="1"/>
    </xf>
    <xf numFmtId="0" fontId="7" fillId="0" borderId="1" xfId="6" applyNumberFormat="1" applyFont="1" applyFill="1" applyBorder="1" applyProtection="1">
      <alignment vertical="top" wrapText="1"/>
    </xf>
    <xf numFmtId="49" fontId="6" fillId="0" borderId="1" xfId="2" applyNumberFormat="1" applyFont="1" applyFill="1" applyBorder="1" applyProtection="1"/>
    <xf numFmtId="0" fontId="1" fillId="0" borderId="1" xfId="2" applyNumberFormat="1" applyFill="1" applyProtection="1"/>
    <xf numFmtId="0" fontId="7" fillId="0" borderId="1" xfId="0" applyFont="1" applyFill="1" applyBorder="1" applyProtection="1">
      <protection locked="0"/>
    </xf>
    <xf numFmtId="49" fontId="8" fillId="0" borderId="1" xfId="0" applyNumberFormat="1" applyFont="1" applyFill="1" applyBorder="1" applyProtection="1">
      <protection locked="0"/>
    </xf>
    <xf numFmtId="0" fontId="12" fillId="0" borderId="1" xfId="10" applyNumberFormat="1" applyFont="1" applyFill="1" applyBorder="1" applyAlignment="1" applyProtection="1">
      <alignment horizontal="left"/>
    </xf>
    <xf numFmtId="0" fontId="12" fillId="0" borderId="1" xfId="10" applyFont="1" applyFill="1" applyBorder="1" applyAlignment="1">
      <alignment horizontal="left"/>
    </xf>
    <xf numFmtId="0" fontId="21" fillId="0" borderId="5" xfId="4" applyNumberFormat="1" applyFont="1" applyFill="1" applyBorder="1" applyAlignment="1" applyProtection="1">
      <alignment horizontal="right"/>
    </xf>
    <xf numFmtId="0" fontId="16" fillId="0" borderId="0" xfId="0" applyFont="1" applyFill="1" applyAlignment="1">
      <alignment horizontal="right"/>
    </xf>
    <xf numFmtId="0" fontId="14" fillId="0" borderId="0" xfId="0" applyFont="1" applyFill="1" applyAlignment="1">
      <alignment horizontal="right"/>
    </xf>
    <xf numFmtId="0" fontId="14" fillId="0" borderId="1" xfId="0" applyFont="1" applyFill="1" applyBorder="1" applyAlignment="1">
      <alignment horizontal="right"/>
    </xf>
    <xf numFmtId="0" fontId="20" fillId="0" borderId="1" xfId="0" applyFont="1" applyFill="1" applyBorder="1" applyAlignment="1">
      <alignment horizontal="center" wrapText="1"/>
    </xf>
    <xf numFmtId="0" fontId="0" fillId="0" borderId="0" xfId="0" applyFont="1" applyFill="1" applyAlignment="1">
      <alignment wrapText="1"/>
    </xf>
    <xf numFmtId="4" fontId="6" fillId="5" borderId="1" xfId="8" applyNumberFormat="1" applyFont="1" applyFill="1" applyBorder="1" applyProtection="1">
      <alignment horizontal="right" vertical="top" shrinkToFit="1"/>
    </xf>
    <xf numFmtId="4" fontId="7" fillId="5" borderId="0" xfId="0" applyNumberFormat="1" applyFont="1" applyFill="1" applyAlignment="1" applyProtection="1">
      <alignment vertical="top"/>
      <protection locked="0"/>
    </xf>
    <xf numFmtId="4" fontId="7" fillId="5" borderId="0" xfId="0" applyNumberFormat="1" applyFont="1" applyFill="1" applyAlignment="1">
      <alignment vertical="top"/>
    </xf>
    <xf numFmtId="4" fontId="15" fillId="5" borderId="0" xfId="0" applyNumberFormat="1" applyFont="1" applyFill="1" applyAlignment="1">
      <alignment vertical="top" wrapText="1"/>
    </xf>
    <xf numFmtId="4" fontId="15" fillId="5" borderId="0" xfId="0" quotePrefix="1" applyNumberFormat="1" applyFont="1" applyFill="1" applyAlignment="1">
      <alignment vertical="top" wrapText="1"/>
    </xf>
    <xf numFmtId="4" fontId="22" fillId="5" borderId="1" xfId="0" applyNumberFormat="1" applyFont="1" applyFill="1" applyBorder="1" applyAlignment="1">
      <alignment horizontal="center" vertical="top" wrapText="1"/>
    </xf>
    <xf numFmtId="4" fontId="15" fillId="5" borderId="1" xfId="0" applyNumberFormat="1" applyFont="1" applyFill="1" applyBorder="1" applyAlignment="1">
      <alignment vertical="top"/>
    </xf>
    <xf numFmtId="4" fontId="15" fillId="5" borderId="1" xfId="0" applyNumberFormat="1" applyFont="1" applyFill="1" applyBorder="1" applyAlignment="1">
      <alignment horizontal="right" vertical="top" wrapText="1"/>
    </xf>
    <xf numFmtId="4" fontId="7" fillId="5" borderId="4" xfId="0" applyNumberFormat="1" applyFont="1" applyFill="1" applyBorder="1" applyAlignment="1" applyProtection="1">
      <alignment horizontal="center" vertical="center" wrapText="1" readingOrder="1"/>
      <protection locked="0"/>
    </xf>
    <xf numFmtId="4" fontId="7" fillId="5" borderId="4" xfId="0" quotePrefix="1" applyNumberFormat="1" applyFont="1" applyFill="1" applyBorder="1" applyAlignment="1">
      <alignment horizontal="center" vertical="center" wrapText="1"/>
    </xf>
    <xf numFmtId="4" fontId="18" fillId="5" borderId="0" xfId="0" applyNumberFormat="1" applyFont="1" applyFill="1" applyAlignment="1" applyProtection="1">
      <alignment vertical="top"/>
      <protection locked="0"/>
    </xf>
    <xf numFmtId="4" fontId="9" fillId="5" borderId="1" xfId="8" applyNumberFormat="1" applyFont="1" applyFill="1" applyBorder="1" applyProtection="1">
      <alignment horizontal="right" vertical="top" shrinkToFit="1"/>
    </xf>
    <xf numFmtId="4" fontId="22" fillId="5" borderId="0" xfId="0" applyNumberFormat="1" applyFont="1" applyFill="1" applyAlignment="1" applyProtection="1">
      <alignment vertical="top"/>
      <protection locked="0"/>
    </xf>
    <xf numFmtId="4" fontId="10" fillId="5" borderId="1" xfId="8" applyNumberFormat="1" applyFont="1" applyFill="1" applyBorder="1" applyProtection="1">
      <alignment horizontal="right" vertical="top" shrinkToFit="1"/>
    </xf>
    <xf numFmtId="4" fontId="10" fillId="5" borderId="1" xfId="8" applyNumberFormat="1" applyFont="1" applyFill="1" applyBorder="1" applyAlignment="1" applyProtection="1">
      <alignment horizontal="right" vertical="top" shrinkToFit="1"/>
    </xf>
    <xf numFmtId="4" fontId="6" fillId="5" borderId="1" xfId="8" applyNumberFormat="1" applyFont="1" applyFill="1" applyBorder="1" applyAlignment="1" applyProtection="1">
      <alignment horizontal="right" vertical="top" shrinkToFit="1"/>
    </xf>
    <xf numFmtId="4" fontId="23" fillId="5" borderId="0" xfId="0" applyNumberFormat="1" applyFont="1" applyFill="1" applyAlignment="1" applyProtection="1">
      <alignment vertical="top"/>
      <protection locked="0"/>
    </xf>
    <xf numFmtId="4" fontId="17" fillId="5" borderId="1" xfId="8" applyNumberFormat="1" applyFont="1" applyFill="1" applyBorder="1" applyProtection="1">
      <alignment horizontal="right" vertical="top" shrinkToFit="1"/>
    </xf>
    <xf numFmtId="4" fontId="18" fillId="5" borderId="1" xfId="8" applyNumberFormat="1" applyFont="1" applyFill="1" applyBorder="1" applyProtection="1">
      <alignment horizontal="right" vertical="top" shrinkToFit="1"/>
    </xf>
    <xf numFmtId="4" fontId="15" fillId="5" borderId="0" xfId="0" applyNumberFormat="1" applyFont="1" applyFill="1" applyAlignment="1" applyProtection="1">
      <alignment vertical="top"/>
      <protection locked="0"/>
    </xf>
    <xf numFmtId="4" fontId="23" fillId="5" borderId="1" xfId="8" applyNumberFormat="1" applyFont="1" applyFill="1" applyBorder="1" applyProtection="1">
      <alignment horizontal="right" vertical="top" shrinkToFit="1"/>
    </xf>
    <xf numFmtId="4" fontId="12" fillId="5" borderId="1" xfId="11" applyNumberFormat="1" applyFont="1" applyFill="1" applyBorder="1" applyProtection="1">
      <alignment horizontal="right" vertical="top" shrinkToFi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65"/>
  <sheetViews>
    <sheetView showGridLines="0" tabSelected="1" topLeftCell="A31" zoomScaleNormal="100" zoomScaleSheetLayoutView="100" workbookViewId="0">
      <selection activeCell="E51" sqref="E51"/>
    </sheetView>
  </sheetViews>
  <sheetFormatPr defaultRowHeight="15" outlineLevelRow="7" x14ac:dyDescent="0.25"/>
  <cols>
    <col min="1" max="1" width="50" style="56" customWidth="1"/>
    <col min="2" max="4" width="7.7109375" style="57" customWidth="1"/>
    <col min="5" max="5" width="10.7109375" style="57" customWidth="1"/>
    <col min="6" max="6" width="6.140625" style="57" customWidth="1"/>
    <col min="7" max="7" width="21.7109375" style="5" customWidth="1"/>
    <col min="8" max="8" width="18.28515625" style="5" customWidth="1"/>
    <col min="9" max="9" width="16.85546875" style="48" customWidth="1"/>
    <col min="10" max="10" width="18.7109375" style="38" customWidth="1"/>
    <col min="11" max="11" width="16.7109375" style="38" customWidth="1"/>
    <col min="12" max="12" width="15.85546875" style="67" customWidth="1"/>
    <col min="13" max="13" width="15.7109375" style="67" customWidth="1"/>
    <col min="14" max="14" width="16.5703125" style="67" customWidth="1"/>
    <col min="15" max="15" width="16.7109375" style="67" customWidth="1"/>
    <col min="16" max="16" width="9.140625" style="38"/>
    <col min="17" max="16384" width="9.140625" style="48"/>
  </cols>
  <sheetData>
    <row r="1" spans="1:16" s="9" customFormat="1" ht="18.75" customHeight="1" x14ac:dyDescent="0.2">
      <c r="A1" s="24"/>
      <c r="B1" s="25"/>
      <c r="C1" s="25"/>
      <c r="D1" s="25"/>
      <c r="E1" s="25"/>
      <c r="F1" s="25"/>
      <c r="G1" s="26"/>
      <c r="H1" s="26"/>
      <c r="I1" s="26"/>
      <c r="J1" s="27"/>
      <c r="K1" s="27"/>
      <c r="L1" s="68"/>
      <c r="M1" s="68"/>
      <c r="N1" s="69"/>
      <c r="O1" s="69"/>
      <c r="P1" s="19"/>
    </row>
    <row r="2" spans="1:16" s="9" customFormat="1" ht="18.75" customHeight="1" x14ac:dyDescent="0.25">
      <c r="A2" s="28"/>
      <c r="B2" s="28"/>
      <c r="C2" s="28"/>
      <c r="D2" s="28"/>
      <c r="E2" s="28"/>
      <c r="F2" s="29"/>
      <c r="G2" s="30"/>
      <c r="H2" s="30"/>
      <c r="I2" s="61" t="s">
        <v>366</v>
      </c>
      <c r="J2" s="62"/>
      <c r="K2" s="62"/>
      <c r="L2" s="62"/>
      <c r="M2" s="62"/>
      <c r="N2" s="69"/>
      <c r="O2" s="69"/>
      <c r="P2" s="19"/>
    </row>
    <row r="3" spans="1:16" s="9" customFormat="1" ht="15" customHeight="1" x14ac:dyDescent="0.25">
      <c r="A3" s="28"/>
      <c r="B3" s="28"/>
      <c r="C3" s="28"/>
      <c r="D3" s="28"/>
      <c r="E3" s="28"/>
      <c r="F3" s="29"/>
      <c r="G3" s="63" t="s">
        <v>367</v>
      </c>
      <c r="H3" s="63"/>
      <c r="I3" s="63"/>
      <c r="J3" s="63"/>
      <c r="K3" s="63"/>
      <c r="L3" s="63"/>
      <c r="M3" s="63"/>
      <c r="N3" s="69"/>
      <c r="O3" s="69"/>
      <c r="P3" s="19"/>
    </row>
    <row r="4" spans="1:16" s="9" customFormat="1" ht="15" customHeight="1" x14ac:dyDescent="0.25">
      <c r="A4" s="28"/>
      <c r="B4" s="28"/>
      <c r="C4" s="28"/>
      <c r="D4" s="28"/>
      <c r="E4" s="28"/>
      <c r="F4" s="62" t="s">
        <v>374</v>
      </c>
      <c r="G4" s="62"/>
      <c r="H4" s="62"/>
      <c r="I4" s="62"/>
      <c r="J4" s="62"/>
      <c r="K4" s="62"/>
      <c r="L4" s="62"/>
      <c r="M4" s="62"/>
      <c r="N4" s="69"/>
      <c r="O4" s="69"/>
      <c r="P4" s="19"/>
    </row>
    <row r="5" spans="1:16" s="9" customFormat="1" ht="15" customHeight="1" x14ac:dyDescent="0.3">
      <c r="A5" s="31"/>
      <c r="B5" s="32"/>
      <c r="C5" s="32"/>
      <c r="D5" s="32"/>
      <c r="E5" s="33"/>
      <c r="F5" s="34"/>
      <c r="G5" s="35"/>
      <c r="H5" s="35"/>
      <c r="I5" s="35"/>
      <c r="J5" s="36"/>
      <c r="K5" s="36"/>
      <c r="L5" s="70"/>
      <c r="M5" s="69"/>
      <c r="N5" s="69"/>
      <c r="O5" s="69"/>
      <c r="P5" s="19"/>
    </row>
    <row r="6" spans="1:16" s="9" customFormat="1" ht="17.25" customHeight="1" x14ac:dyDescent="0.3">
      <c r="A6" s="64" t="s">
        <v>373</v>
      </c>
      <c r="B6" s="64"/>
      <c r="C6" s="64"/>
      <c r="D6" s="64"/>
      <c r="E6" s="64"/>
      <c r="F6" s="64"/>
      <c r="G6" s="64"/>
      <c r="H6" s="64"/>
      <c r="I6" s="64"/>
      <c r="J6" s="64"/>
      <c r="K6" s="64"/>
      <c r="L6" s="71"/>
      <c r="M6" s="69"/>
      <c r="N6" s="69"/>
      <c r="O6" s="69"/>
      <c r="P6" s="19"/>
    </row>
    <row r="7" spans="1:16" ht="9" customHeight="1" x14ac:dyDescent="0.3">
      <c r="A7" s="64"/>
      <c r="B7" s="64"/>
      <c r="C7" s="64"/>
      <c r="D7" s="64"/>
      <c r="E7" s="64"/>
      <c r="F7" s="64"/>
      <c r="G7" s="64"/>
      <c r="H7" s="64"/>
      <c r="I7" s="65"/>
      <c r="J7" s="37"/>
      <c r="K7" s="19"/>
      <c r="L7" s="69"/>
      <c r="M7" s="69"/>
    </row>
    <row r="8" spans="1:16" ht="19.5" customHeight="1" x14ac:dyDescent="0.25">
      <c r="A8" s="39"/>
      <c r="B8" s="40"/>
      <c r="C8" s="40"/>
      <c r="D8" s="40"/>
      <c r="E8" s="41"/>
      <c r="F8" s="42"/>
      <c r="G8" s="43"/>
      <c r="H8" s="43"/>
      <c r="I8" s="43"/>
      <c r="J8" s="44"/>
      <c r="K8" s="44"/>
      <c r="L8" s="72"/>
      <c r="M8" s="73"/>
    </row>
    <row r="9" spans="1:16" ht="21" customHeight="1" x14ac:dyDescent="0.25">
      <c r="A9" s="60" t="s">
        <v>352</v>
      </c>
      <c r="B9" s="60"/>
      <c r="C9" s="60"/>
      <c r="D9" s="60"/>
      <c r="E9" s="60"/>
      <c r="F9" s="60"/>
      <c r="G9" s="60"/>
      <c r="H9" s="60"/>
      <c r="I9" s="60"/>
      <c r="J9" s="60"/>
      <c r="K9" s="60"/>
      <c r="L9" s="60"/>
      <c r="M9" s="60"/>
      <c r="N9" s="60"/>
      <c r="O9" s="60"/>
    </row>
    <row r="10" spans="1:16" ht="120" customHeight="1" x14ac:dyDescent="0.25">
      <c r="A10" s="1" t="s">
        <v>335</v>
      </c>
      <c r="B10" s="1" t="s">
        <v>336</v>
      </c>
      <c r="C10" s="1" t="s">
        <v>330</v>
      </c>
      <c r="D10" s="1" t="s">
        <v>331</v>
      </c>
      <c r="E10" s="1" t="s">
        <v>332</v>
      </c>
      <c r="F10" s="1" t="s">
        <v>333</v>
      </c>
      <c r="G10" s="18" t="s">
        <v>369</v>
      </c>
      <c r="H10" s="2" t="s">
        <v>351</v>
      </c>
      <c r="I10" s="2" t="s">
        <v>353</v>
      </c>
      <c r="J10" s="46" t="s">
        <v>370</v>
      </c>
      <c r="K10" s="47" t="s">
        <v>368</v>
      </c>
      <c r="L10" s="74" t="s">
        <v>353</v>
      </c>
      <c r="M10" s="75" t="s">
        <v>371</v>
      </c>
      <c r="N10" s="74" t="s">
        <v>368</v>
      </c>
      <c r="O10" s="74" t="s">
        <v>372</v>
      </c>
    </row>
    <row r="11" spans="1:16" s="17" customFormat="1" ht="61.5" customHeight="1" x14ac:dyDescent="0.25">
      <c r="A11" s="15" t="s">
        <v>155</v>
      </c>
      <c r="B11" s="16" t="s">
        <v>0</v>
      </c>
      <c r="C11" s="16" t="s">
        <v>334</v>
      </c>
      <c r="D11" s="16"/>
      <c r="E11" s="16" t="s">
        <v>334</v>
      </c>
      <c r="F11" s="16" t="s">
        <v>334</v>
      </c>
      <c r="G11" s="6">
        <f>G12</f>
        <v>4744945.67</v>
      </c>
      <c r="H11" s="6"/>
      <c r="I11" s="6"/>
      <c r="J11" s="6">
        <f>J12</f>
        <v>4744945.67</v>
      </c>
      <c r="K11" s="45"/>
      <c r="L11" s="76"/>
      <c r="M11" s="77">
        <f>M12</f>
        <v>4731741.25</v>
      </c>
      <c r="N11" s="78"/>
      <c r="O11" s="78"/>
      <c r="P11" s="22"/>
    </row>
    <row r="12" spans="1:16" s="17" customFormat="1" outlineLevel="1" x14ac:dyDescent="0.25">
      <c r="A12" s="15" t="s">
        <v>265</v>
      </c>
      <c r="B12" s="16" t="s">
        <v>0</v>
      </c>
      <c r="C12" s="16" t="s">
        <v>347</v>
      </c>
      <c r="D12" s="16"/>
      <c r="E12" s="16" t="s">
        <v>334</v>
      </c>
      <c r="F12" s="16" t="s">
        <v>334</v>
      </c>
      <c r="G12" s="6">
        <f>G13+G22+G31+G36</f>
        <v>4744945.67</v>
      </c>
      <c r="H12" s="6"/>
      <c r="I12" s="6"/>
      <c r="J12" s="6">
        <f>J13+J22+J31+J36</f>
        <v>4744945.67</v>
      </c>
      <c r="K12" s="6"/>
      <c r="L12" s="77"/>
      <c r="M12" s="77">
        <f>M13+M22+M31+M36</f>
        <v>4731741.25</v>
      </c>
      <c r="N12" s="78"/>
      <c r="O12" s="78"/>
      <c r="P12" s="22"/>
    </row>
    <row r="13" spans="1:16" s="14" customFormat="1" ht="42.75" outlineLevel="2" x14ac:dyDescent="0.25">
      <c r="A13" s="15" t="s">
        <v>245</v>
      </c>
      <c r="B13" s="13" t="s">
        <v>0</v>
      </c>
      <c r="C13" s="13" t="s">
        <v>347</v>
      </c>
      <c r="D13" s="13" t="s">
        <v>337</v>
      </c>
      <c r="E13" s="13" t="s">
        <v>334</v>
      </c>
      <c r="F13" s="13" t="s">
        <v>334</v>
      </c>
      <c r="G13" s="7">
        <f>G14</f>
        <v>2559580.81</v>
      </c>
      <c r="H13" s="7"/>
      <c r="I13" s="7"/>
      <c r="J13" s="7">
        <f t="shared" ref="J13:M13" si="0">J14</f>
        <v>2559580.81</v>
      </c>
      <c r="K13" s="7"/>
      <c r="L13" s="79"/>
      <c r="M13" s="79">
        <f t="shared" si="0"/>
        <v>2559373.2000000002</v>
      </c>
      <c r="N13" s="79"/>
      <c r="O13" s="79"/>
      <c r="P13" s="23"/>
    </row>
    <row r="14" spans="1:16" s="14" customFormat="1" outlineLevel="3" x14ac:dyDescent="0.25">
      <c r="A14" s="12" t="s">
        <v>197</v>
      </c>
      <c r="B14" s="13" t="s">
        <v>0</v>
      </c>
      <c r="C14" s="13" t="s">
        <v>347</v>
      </c>
      <c r="D14" s="13" t="s">
        <v>337</v>
      </c>
      <c r="E14" s="13" t="s">
        <v>1</v>
      </c>
      <c r="F14" s="13" t="s">
        <v>334</v>
      </c>
      <c r="G14" s="7">
        <f>G15</f>
        <v>2559580.81</v>
      </c>
      <c r="H14" s="7"/>
      <c r="I14" s="7"/>
      <c r="J14" s="20">
        <f t="shared" ref="J14:M14" si="1">J15</f>
        <v>2559580.81</v>
      </c>
      <c r="K14" s="20"/>
      <c r="L14" s="80"/>
      <c r="M14" s="80">
        <f t="shared" si="1"/>
        <v>2559373.2000000002</v>
      </c>
      <c r="N14" s="80"/>
      <c r="O14" s="80"/>
      <c r="P14" s="23"/>
    </row>
    <row r="15" spans="1:16" ht="25.5" outlineLevel="4" x14ac:dyDescent="0.25">
      <c r="A15" s="49" t="s">
        <v>208</v>
      </c>
      <c r="B15" s="50" t="s">
        <v>0</v>
      </c>
      <c r="C15" s="50" t="s">
        <v>347</v>
      </c>
      <c r="D15" s="50" t="s">
        <v>337</v>
      </c>
      <c r="E15" s="50" t="s">
        <v>2</v>
      </c>
      <c r="F15" s="50" t="s">
        <v>334</v>
      </c>
      <c r="G15" s="4">
        <f>G16+G18+G20</f>
        <v>2559580.81</v>
      </c>
      <c r="H15" s="4"/>
      <c r="I15" s="4"/>
      <c r="J15" s="21">
        <f t="shared" ref="J15:M15" si="2">J16+J18+J20</f>
        <v>2559580.81</v>
      </c>
      <c r="K15" s="21"/>
      <c r="L15" s="81"/>
      <c r="M15" s="81">
        <f t="shared" si="2"/>
        <v>2559373.2000000002</v>
      </c>
      <c r="N15" s="81"/>
      <c r="O15" s="81"/>
    </row>
    <row r="16" spans="1:16" ht="25.5" outlineLevel="6" x14ac:dyDescent="0.25">
      <c r="A16" s="49" t="s">
        <v>212</v>
      </c>
      <c r="B16" s="50" t="s">
        <v>0</v>
      </c>
      <c r="C16" s="50" t="s">
        <v>347</v>
      </c>
      <c r="D16" s="50" t="s">
        <v>337</v>
      </c>
      <c r="E16" s="50" t="s">
        <v>3</v>
      </c>
      <c r="F16" s="50" t="s">
        <v>334</v>
      </c>
      <c r="G16" s="4">
        <f>G17</f>
        <v>2494480</v>
      </c>
      <c r="H16" s="4"/>
      <c r="I16" s="4"/>
      <c r="J16" s="21">
        <f t="shared" ref="J16:M16" si="3">J17</f>
        <v>2494480</v>
      </c>
      <c r="K16" s="21"/>
      <c r="L16" s="81"/>
      <c r="M16" s="81">
        <f t="shared" si="3"/>
        <v>2494298.39</v>
      </c>
      <c r="N16" s="81"/>
      <c r="O16" s="81"/>
    </row>
    <row r="17" spans="1:16" ht="63.75" outlineLevel="7" x14ac:dyDescent="0.25">
      <c r="A17" s="49" t="s">
        <v>215</v>
      </c>
      <c r="B17" s="50" t="s">
        <v>0</v>
      </c>
      <c r="C17" s="50" t="s">
        <v>347</v>
      </c>
      <c r="D17" s="50" t="s">
        <v>337</v>
      </c>
      <c r="E17" s="50" t="s">
        <v>3</v>
      </c>
      <c r="F17" s="50" t="s">
        <v>4</v>
      </c>
      <c r="G17" s="4">
        <v>2494480</v>
      </c>
      <c r="H17" s="4"/>
      <c r="I17" s="4"/>
      <c r="J17" s="38">
        <v>2494480</v>
      </c>
      <c r="M17" s="67">
        <v>2494298.39</v>
      </c>
    </row>
    <row r="18" spans="1:16" ht="29.25" customHeight="1" outlineLevel="6" x14ac:dyDescent="0.25">
      <c r="A18" s="49" t="s">
        <v>213</v>
      </c>
      <c r="B18" s="50" t="s">
        <v>0</v>
      </c>
      <c r="C18" s="50" t="s">
        <v>347</v>
      </c>
      <c r="D18" s="50" t="s">
        <v>337</v>
      </c>
      <c r="E18" s="50" t="s">
        <v>5</v>
      </c>
      <c r="F18" s="50" t="s">
        <v>334</v>
      </c>
      <c r="G18" s="4">
        <f>G19</f>
        <v>24600</v>
      </c>
      <c r="H18" s="4"/>
      <c r="I18" s="4"/>
      <c r="J18" s="4">
        <f t="shared" ref="J18:M18" si="4">J19</f>
        <v>24600</v>
      </c>
      <c r="K18" s="4"/>
      <c r="L18" s="66"/>
      <c r="M18" s="66">
        <f t="shared" si="4"/>
        <v>24574</v>
      </c>
      <c r="N18" s="66"/>
      <c r="O18" s="66"/>
      <c r="P18" s="21"/>
    </row>
    <row r="19" spans="1:16" ht="63.75" outlineLevel="7" x14ac:dyDescent="0.25">
      <c r="A19" s="49" t="s">
        <v>215</v>
      </c>
      <c r="B19" s="50" t="s">
        <v>0</v>
      </c>
      <c r="C19" s="50" t="s">
        <v>347</v>
      </c>
      <c r="D19" s="50" t="s">
        <v>337</v>
      </c>
      <c r="E19" s="50">
        <v>9910001030</v>
      </c>
      <c r="F19" s="50" t="s">
        <v>4</v>
      </c>
      <c r="G19" s="4">
        <v>24600</v>
      </c>
      <c r="H19" s="4"/>
      <c r="I19" s="4"/>
      <c r="J19" s="38">
        <v>24600</v>
      </c>
      <c r="M19" s="67">
        <v>24574</v>
      </c>
    </row>
    <row r="20" spans="1:16" ht="51" outlineLevel="6" x14ac:dyDescent="0.25">
      <c r="A20" s="49" t="s">
        <v>203</v>
      </c>
      <c r="B20" s="50" t="s">
        <v>0</v>
      </c>
      <c r="C20" s="50" t="s">
        <v>347</v>
      </c>
      <c r="D20" s="50" t="s">
        <v>337</v>
      </c>
      <c r="E20" s="50" t="s">
        <v>6</v>
      </c>
      <c r="F20" s="50" t="s">
        <v>334</v>
      </c>
      <c r="G20" s="4">
        <f>G21</f>
        <v>40500.81</v>
      </c>
      <c r="H20" s="4"/>
      <c r="I20" s="4"/>
      <c r="J20" s="4">
        <f t="shared" ref="J20:M20" si="5">J21</f>
        <v>40500.81</v>
      </c>
      <c r="K20" s="4"/>
      <c r="L20" s="66"/>
      <c r="M20" s="66">
        <f t="shared" si="5"/>
        <v>40500.81</v>
      </c>
      <c r="N20" s="66"/>
      <c r="O20" s="66"/>
    </row>
    <row r="21" spans="1:16" ht="63.75" outlineLevel="7" x14ac:dyDescent="0.25">
      <c r="A21" s="49" t="s">
        <v>215</v>
      </c>
      <c r="B21" s="50" t="s">
        <v>0</v>
      </c>
      <c r="C21" s="50" t="s">
        <v>347</v>
      </c>
      <c r="D21" s="50" t="s">
        <v>337</v>
      </c>
      <c r="E21" s="50" t="s">
        <v>6</v>
      </c>
      <c r="F21" s="50" t="s">
        <v>4</v>
      </c>
      <c r="G21" s="4">
        <v>40500.81</v>
      </c>
      <c r="H21" s="4"/>
      <c r="I21" s="4"/>
      <c r="J21" s="4">
        <v>40500.81</v>
      </c>
      <c r="K21" s="4"/>
      <c r="L21" s="66"/>
      <c r="M21" s="66">
        <v>40500.81</v>
      </c>
      <c r="N21" s="66"/>
      <c r="O21" s="66"/>
    </row>
    <row r="22" spans="1:16" s="17" customFormat="1" ht="57" outlineLevel="2" x14ac:dyDescent="0.25">
      <c r="A22" s="15" t="s">
        <v>246</v>
      </c>
      <c r="B22" s="16" t="s">
        <v>0</v>
      </c>
      <c r="C22" s="16" t="s">
        <v>347</v>
      </c>
      <c r="D22" s="16" t="s">
        <v>338</v>
      </c>
      <c r="E22" s="16" t="s">
        <v>334</v>
      </c>
      <c r="F22" s="16" t="s">
        <v>334</v>
      </c>
      <c r="G22" s="6">
        <f>G23</f>
        <v>1768444.19</v>
      </c>
      <c r="H22" s="6"/>
      <c r="I22" s="6"/>
      <c r="J22" s="6">
        <f t="shared" ref="J22:M23" si="6">J23</f>
        <v>1768444.19</v>
      </c>
      <c r="K22" s="6"/>
      <c r="L22" s="77"/>
      <c r="M22" s="77">
        <f t="shared" si="6"/>
        <v>1755447.38</v>
      </c>
      <c r="N22" s="78"/>
      <c r="O22" s="78"/>
      <c r="P22" s="22"/>
    </row>
    <row r="23" spans="1:16" s="14" customFormat="1" outlineLevel="3" x14ac:dyDescent="0.25">
      <c r="A23" s="12" t="s">
        <v>197</v>
      </c>
      <c r="B23" s="13" t="s">
        <v>0</v>
      </c>
      <c r="C23" s="13" t="s">
        <v>347</v>
      </c>
      <c r="D23" s="13" t="s">
        <v>338</v>
      </c>
      <c r="E23" s="13" t="s">
        <v>1</v>
      </c>
      <c r="F23" s="13" t="s">
        <v>334</v>
      </c>
      <c r="G23" s="7">
        <f>G24</f>
        <v>1768444.19</v>
      </c>
      <c r="H23" s="7"/>
      <c r="I23" s="7"/>
      <c r="J23" s="7">
        <f t="shared" si="6"/>
        <v>1768444.19</v>
      </c>
      <c r="K23" s="7"/>
      <c r="L23" s="79"/>
      <c r="M23" s="79">
        <f t="shared" si="6"/>
        <v>1755447.38</v>
      </c>
      <c r="N23" s="82"/>
      <c r="O23" s="82"/>
      <c r="P23" s="23"/>
    </row>
    <row r="24" spans="1:16" ht="25.5" outlineLevel="4" x14ac:dyDescent="0.25">
      <c r="A24" s="49" t="s">
        <v>208</v>
      </c>
      <c r="B24" s="50" t="s">
        <v>0</v>
      </c>
      <c r="C24" s="50" t="s">
        <v>347</v>
      </c>
      <c r="D24" s="50" t="s">
        <v>338</v>
      </c>
      <c r="E24" s="50" t="s">
        <v>2</v>
      </c>
      <c r="F24" s="50" t="s">
        <v>334</v>
      </c>
      <c r="G24" s="4">
        <f>G25+G27+G29</f>
        <v>1768444.19</v>
      </c>
      <c r="H24" s="4"/>
      <c r="I24" s="4"/>
      <c r="J24" s="4">
        <f t="shared" ref="J24:M24" si="7">J25+J27+J29</f>
        <v>1768444.19</v>
      </c>
      <c r="K24" s="4"/>
      <c r="L24" s="66"/>
      <c r="M24" s="66">
        <f t="shared" si="7"/>
        <v>1755447.38</v>
      </c>
    </row>
    <row r="25" spans="1:16" ht="25.5" outlineLevel="6" x14ac:dyDescent="0.25">
      <c r="A25" s="49" t="s">
        <v>214</v>
      </c>
      <c r="B25" s="50" t="s">
        <v>0</v>
      </c>
      <c r="C25" s="50" t="s">
        <v>347</v>
      </c>
      <c r="D25" s="50" t="s">
        <v>338</v>
      </c>
      <c r="E25" s="50" t="s">
        <v>7</v>
      </c>
      <c r="F25" s="50" t="s">
        <v>334</v>
      </c>
      <c r="G25" s="4">
        <f>G26</f>
        <v>87000</v>
      </c>
      <c r="H25" s="4"/>
      <c r="I25" s="4"/>
      <c r="J25" s="4">
        <f t="shared" ref="J25:M25" si="8">J26</f>
        <v>87000</v>
      </c>
      <c r="K25" s="4"/>
      <c r="L25" s="66"/>
      <c r="M25" s="66">
        <f t="shared" si="8"/>
        <v>85000</v>
      </c>
    </row>
    <row r="26" spans="1:16" ht="63.75" outlineLevel="7" x14ac:dyDescent="0.25">
      <c r="A26" s="49" t="s">
        <v>215</v>
      </c>
      <c r="B26" s="50" t="s">
        <v>0</v>
      </c>
      <c r="C26" s="50" t="s">
        <v>347</v>
      </c>
      <c r="D26" s="50" t="s">
        <v>338</v>
      </c>
      <c r="E26" s="50" t="s">
        <v>7</v>
      </c>
      <c r="F26" s="50" t="s">
        <v>4</v>
      </c>
      <c r="G26" s="4">
        <v>87000</v>
      </c>
      <c r="H26" s="4"/>
      <c r="I26" s="4"/>
      <c r="J26" s="38">
        <v>87000</v>
      </c>
      <c r="M26" s="67">
        <v>85000</v>
      </c>
    </row>
    <row r="27" spans="1:16" ht="63.75" outlineLevel="6" x14ac:dyDescent="0.25">
      <c r="A27" s="49" t="s">
        <v>215</v>
      </c>
      <c r="B27" s="50" t="s">
        <v>0</v>
      </c>
      <c r="C27" s="50" t="s">
        <v>347</v>
      </c>
      <c r="D27" s="50" t="s">
        <v>338</v>
      </c>
      <c r="E27" s="50" t="s">
        <v>8</v>
      </c>
      <c r="F27" s="50" t="s">
        <v>334</v>
      </c>
      <c r="G27" s="4">
        <f>G28</f>
        <v>1519545</v>
      </c>
      <c r="H27" s="4"/>
      <c r="I27" s="4"/>
      <c r="J27" s="4">
        <f t="shared" ref="J27:M27" si="9">J28</f>
        <v>1519545</v>
      </c>
      <c r="K27" s="4"/>
      <c r="L27" s="66"/>
      <c r="M27" s="66">
        <f t="shared" si="9"/>
        <v>1519115.63</v>
      </c>
    </row>
    <row r="28" spans="1:16" ht="63.75" outlineLevel="7" x14ac:dyDescent="0.25">
      <c r="A28" s="49" t="s">
        <v>215</v>
      </c>
      <c r="B28" s="50" t="s">
        <v>0</v>
      </c>
      <c r="C28" s="50" t="s">
        <v>347</v>
      </c>
      <c r="D28" s="50" t="s">
        <v>338</v>
      </c>
      <c r="E28" s="50" t="s">
        <v>8</v>
      </c>
      <c r="F28" s="50" t="s">
        <v>4</v>
      </c>
      <c r="G28" s="4">
        <v>1519545</v>
      </c>
      <c r="H28" s="4"/>
      <c r="I28" s="4"/>
      <c r="J28" s="38">
        <v>1519545</v>
      </c>
      <c r="M28" s="67">
        <v>1519115.63</v>
      </c>
    </row>
    <row r="29" spans="1:16" ht="25.5" outlineLevel="6" x14ac:dyDescent="0.25">
      <c r="A29" s="49" t="s">
        <v>216</v>
      </c>
      <c r="B29" s="50" t="s">
        <v>0</v>
      </c>
      <c r="C29" s="50" t="s">
        <v>347</v>
      </c>
      <c r="D29" s="50" t="s">
        <v>338</v>
      </c>
      <c r="E29" s="50" t="s">
        <v>9</v>
      </c>
      <c r="F29" s="50" t="s">
        <v>334</v>
      </c>
      <c r="G29" s="4">
        <f>G30</f>
        <v>161899.19</v>
      </c>
      <c r="H29" s="4"/>
      <c r="I29" s="4"/>
      <c r="J29" s="4">
        <f t="shared" ref="J29:M29" si="10">J30</f>
        <v>161899.19</v>
      </c>
      <c r="K29" s="4"/>
      <c r="L29" s="66"/>
      <c r="M29" s="66">
        <f t="shared" si="10"/>
        <v>151331.75</v>
      </c>
    </row>
    <row r="30" spans="1:16" ht="25.5" outlineLevel="7" x14ac:dyDescent="0.25">
      <c r="A30" s="49" t="s">
        <v>199</v>
      </c>
      <c r="B30" s="50" t="s">
        <v>0</v>
      </c>
      <c r="C30" s="50" t="s">
        <v>347</v>
      </c>
      <c r="D30" s="50" t="s">
        <v>338</v>
      </c>
      <c r="E30" s="50" t="s">
        <v>9</v>
      </c>
      <c r="F30" s="50" t="s">
        <v>10</v>
      </c>
      <c r="G30" s="4">
        <v>161899.19</v>
      </c>
      <c r="H30" s="4"/>
      <c r="I30" s="4"/>
      <c r="J30" s="38">
        <v>161899.19</v>
      </c>
      <c r="M30" s="67">
        <v>151331.75</v>
      </c>
    </row>
    <row r="31" spans="1:16" s="17" customFormat="1" ht="42.75" outlineLevel="2" x14ac:dyDescent="0.25">
      <c r="A31" s="15" t="s">
        <v>268</v>
      </c>
      <c r="B31" s="16" t="s">
        <v>0</v>
      </c>
      <c r="C31" s="16" t="s">
        <v>347</v>
      </c>
      <c r="D31" s="16" t="s">
        <v>339</v>
      </c>
      <c r="E31" s="16" t="s">
        <v>334</v>
      </c>
      <c r="F31" s="16" t="s">
        <v>334</v>
      </c>
      <c r="G31" s="6">
        <f>G32</f>
        <v>361920.67</v>
      </c>
      <c r="H31" s="6"/>
      <c r="I31" s="6"/>
      <c r="J31" s="6">
        <f>J32</f>
        <v>361920.67</v>
      </c>
      <c r="K31" s="6"/>
      <c r="L31" s="77"/>
      <c r="M31" s="77">
        <f>M32</f>
        <v>361920.67</v>
      </c>
      <c r="N31" s="78"/>
      <c r="O31" s="78"/>
      <c r="P31" s="22"/>
    </row>
    <row r="32" spans="1:16" s="14" customFormat="1" outlineLevel="3" x14ac:dyDescent="0.25">
      <c r="A32" s="12" t="s">
        <v>197</v>
      </c>
      <c r="B32" s="13" t="s">
        <v>0</v>
      </c>
      <c r="C32" s="13" t="s">
        <v>347</v>
      </c>
      <c r="D32" s="13" t="s">
        <v>339</v>
      </c>
      <c r="E32" s="13" t="s">
        <v>1</v>
      </c>
      <c r="F32" s="13" t="s">
        <v>334</v>
      </c>
      <c r="G32" s="7">
        <f>G33</f>
        <v>361920.67</v>
      </c>
      <c r="H32" s="7"/>
      <c r="I32" s="7"/>
      <c r="J32" s="7">
        <f>J33</f>
        <v>361920.67</v>
      </c>
      <c r="K32" s="7"/>
      <c r="L32" s="79"/>
      <c r="M32" s="79">
        <f>M33</f>
        <v>361920.67</v>
      </c>
      <c r="N32" s="82"/>
      <c r="O32" s="82"/>
      <c r="P32" s="23"/>
    </row>
    <row r="33" spans="1:16" outlineLevel="4" x14ac:dyDescent="0.25">
      <c r="A33" s="49" t="s">
        <v>247</v>
      </c>
      <c r="B33" s="50" t="s">
        <v>0</v>
      </c>
      <c r="C33" s="50" t="s">
        <v>347</v>
      </c>
      <c r="D33" s="50" t="s">
        <v>339</v>
      </c>
      <c r="E33" s="50" t="s">
        <v>11</v>
      </c>
      <c r="F33" s="50" t="s">
        <v>334</v>
      </c>
      <c r="G33" s="4">
        <f>G34</f>
        <v>361920.67</v>
      </c>
      <c r="H33" s="4"/>
      <c r="I33" s="4"/>
      <c r="J33" s="4">
        <f>J34</f>
        <v>361920.67</v>
      </c>
      <c r="K33" s="4"/>
      <c r="L33" s="66"/>
      <c r="M33" s="66">
        <f>M34</f>
        <v>361920.67</v>
      </c>
    </row>
    <row r="34" spans="1:16" ht="38.25" outlineLevel="6" x14ac:dyDescent="0.25">
      <c r="A34" s="49" t="s">
        <v>217</v>
      </c>
      <c r="B34" s="50" t="s">
        <v>0</v>
      </c>
      <c r="C34" s="50" t="s">
        <v>347</v>
      </c>
      <c r="D34" s="50" t="s">
        <v>339</v>
      </c>
      <c r="E34" s="50" t="s">
        <v>12</v>
      </c>
      <c r="F34" s="50" t="s">
        <v>334</v>
      </c>
      <c r="G34" s="4">
        <f>G35</f>
        <v>361920.67</v>
      </c>
      <c r="H34" s="4"/>
      <c r="I34" s="4"/>
      <c r="J34" s="4">
        <f>J35</f>
        <v>361920.67</v>
      </c>
      <c r="K34" s="4"/>
      <c r="L34" s="66"/>
      <c r="M34" s="66">
        <f>M35</f>
        <v>361920.67</v>
      </c>
    </row>
    <row r="35" spans="1:16" outlineLevel="7" x14ac:dyDescent="0.25">
      <c r="A35" s="49" t="s">
        <v>194</v>
      </c>
      <c r="B35" s="50" t="s">
        <v>0</v>
      </c>
      <c r="C35" s="50" t="s">
        <v>347</v>
      </c>
      <c r="D35" s="50" t="s">
        <v>339</v>
      </c>
      <c r="E35" s="50" t="s">
        <v>12</v>
      </c>
      <c r="F35" s="50" t="s">
        <v>13</v>
      </c>
      <c r="G35" s="4">
        <v>361920.67</v>
      </c>
      <c r="H35" s="4"/>
      <c r="I35" s="4"/>
      <c r="J35" s="4">
        <v>361920.67</v>
      </c>
      <c r="K35" s="4"/>
      <c r="L35" s="66"/>
      <c r="M35" s="66">
        <v>361920.67</v>
      </c>
    </row>
    <row r="36" spans="1:16" outlineLevel="7" x14ac:dyDescent="0.25">
      <c r="A36" s="15" t="s">
        <v>298</v>
      </c>
      <c r="B36" s="51" t="s">
        <v>0</v>
      </c>
      <c r="C36" s="51" t="s">
        <v>347</v>
      </c>
      <c r="D36" s="51" t="s">
        <v>340</v>
      </c>
      <c r="E36" s="51"/>
      <c r="F36" s="51"/>
      <c r="G36" s="10">
        <f>G37</f>
        <v>55000</v>
      </c>
      <c r="H36" s="10"/>
      <c r="I36" s="10"/>
      <c r="J36" s="10">
        <f>J37</f>
        <v>55000</v>
      </c>
      <c r="K36" s="10"/>
      <c r="L36" s="83"/>
      <c r="M36" s="83">
        <f>M37</f>
        <v>55000</v>
      </c>
    </row>
    <row r="37" spans="1:16" outlineLevel="7" x14ac:dyDescent="0.25">
      <c r="A37" s="12" t="s">
        <v>197</v>
      </c>
      <c r="B37" s="51" t="s">
        <v>0</v>
      </c>
      <c r="C37" s="51" t="s">
        <v>347</v>
      </c>
      <c r="D37" s="51" t="s">
        <v>340</v>
      </c>
      <c r="E37" s="51" t="s">
        <v>28</v>
      </c>
      <c r="F37" s="51"/>
      <c r="G37" s="10">
        <f>G38</f>
        <v>55000</v>
      </c>
      <c r="H37" s="10"/>
      <c r="I37" s="10"/>
      <c r="J37" s="10">
        <f t="shared" ref="J37:M39" si="11">J38</f>
        <v>55000</v>
      </c>
      <c r="K37" s="10"/>
      <c r="L37" s="83"/>
      <c r="M37" s="83">
        <f t="shared" si="11"/>
        <v>55000</v>
      </c>
    </row>
    <row r="38" spans="1:16" outlineLevel="7" x14ac:dyDescent="0.25">
      <c r="A38" s="49" t="s">
        <v>309</v>
      </c>
      <c r="B38" s="50" t="s">
        <v>0</v>
      </c>
      <c r="C38" s="50" t="s">
        <v>347</v>
      </c>
      <c r="D38" s="50" t="s">
        <v>340</v>
      </c>
      <c r="E38" s="50" t="s">
        <v>41</v>
      </c>
      <c r="F38" s="50"/>
      <c r="G38" s="4">
        <f>G39</f>
        <v>55000</v>
      </c>
      <c r="H38" s="4"/>
      <c r="I38" s="4"/>
      <c r="J38" s="4">
        <f t="shared" si="11"/>
        <v>55000</v>
      </c>
      <c r="K38" s="4"/>
      <c r="L38" s="66"/>
      <c r="M38" s="66">
        <f t="shared" si="11"/>
        <v>55000</v>
      </c>
    </row>
    <row r="39" spans="1:16" outlineLevel="7" x14ac:dyDescent="0.25">
      <c r="A39" s="49" t="s">
        <v>305</v>
      </c>
      <c r="B39" s="50" t="s">
        <v>0</v>
      </c>
      <c r="C39" s="50" t="s">
        <v>347</v>
      </c>
      <c r="D39" s="50" t="s">
        <v>340</v>
      </c>
      <c r="E39" s="50" t="s">
        <v>41</v>
      </c>
      <c r="F39" s="50"/>
      <c r="G39" s="4">
        <f>G40</f>
        <v>55000</v>
      </c>
      <c r="H39" s="4"/>
      <c r="I39" s="4"/>
      <c r="J39" s="4">
        <f t="shared" si="11"/>
        <v>55000</v>
      </c>
      <c r="K39" s="4"/>
      <c r="L39" s="66"/>
      <c r="M39" s="66">
        <f t="shared" si="11"/>
        <v>55000</v>
      </c>
    </row>
    <row r="40" spans="1:16" outlineLevel="7" x14ac:dyDescent="0.25">
      <c r="A40" s="49" t="s">
        <v>320</v>
      </c>
      <c r="B40" s="50" t="s">
        <v>0</v>
      </c>
      <c r="C40" s="50" t="s">
        <v>347</v>
      </c>
      <c r="D40" s="50" t="s">
        <v>340</v>
      </c>
      <c r="E40" s="50" t="s">
        <v>41</v>
      </c>
      <c r="F40" s="50" t="s">
        <v>18</v>
      </c>
      <c r="G40" s="4">
        <v>55000</v>
      </c>
      <c r="H40" s="4"/>
      <c r="I40" s="4"/>
      <c r="J40" s="4">
        <v>55000</v>
      </c>
      <c r="K40" s="4"/>
      <c r="L40" s="66"/>
      <c r="M40" s="66">
        <v>55000</v>
      </c>
    </row>
    <row r="41" spans="1:16" s="17" customFormat="1" ht="28.5" x14ac:dyDescent="0.25">
      <c r="A41" s="15" t="s">
        <v>327</v>
      </c>
      <c r="B41" s="16" t="s">
        <v>14</v>
      </c>
      <c r="C41" s="16" t="s">
        <v>334</v>
      </c>
      <c r="D41" s="16"/>
      <c r="E41" s="16" t="s">
        <v>334</v>
      </c>
      <c r="F41" s="16" t="s">
        <v>334</v>
      </c>
      <c r="G41" s="11">
        <f>G42+G54+G48</f>
        <v>4274718</v>
      </c>
      <c r="H41" s="11">
        <f>H42+H54+H48</f>
        <v>2921118</v>
      </c>
      <c r="I41" s="22"/>
      <c r="J41" s="11">
        <f t="shared" ref="J41:K41" si="12">J42+J54+J48</f>
        <v>4274718</v>
      </c>
      <c r="K41" s="11">
        <f t="shared" si="12"/>
        <v>2921118</v>
      </c>
      <c r="L41" s="76"/>
      <c r="M41" s="84">
        <f t="shared" ref="M41" si="13">M42+M54+M48</f>
        <v>4268212.95</v>
      </c>
      <c r="N41" s="84">
        <f t="shared" ref="N41" si="14">N42+N54+N48</f>
        <v>2921118</v>
      </c>
      <c r="O41" s="78"/>
      <c r="P41" s="22"/>
    </row>
    <row r="42" spans="1:16" s="17" customFormat="1" outlineLevel="1" x14ac:dyDescent="0.25">
      <c r="A42" s="15" t="s">
        <v>265</v>
      </c>
      <c r="B42" s="16" t="s">
        <v>14</v>
      </c>
      <c r="C42" s="16" t="s">
        <v>347</v>
      </c>
      <c r="D42" s="16"/>
      <c r="E42" s="16" t="s">
        <v>334</v>
      </c>
      <c r="F42" s="16" t="s">
        <v>334</v>
      </c>
      <c r="G42" s="6">
        <f>G43</f>
        <v>1033805.05</v>
      </c>
      <c r="H42" s="6"/>
      <c r="I42" s="6"/>
      <c r="J42" s="6">
        <f t="shared" ref="J42:M46" si="15">J43</f>
        <v>1033805.05</v>
      </c>
      <c r="K42" s="6"/>
      <c r="L42" s="77"/>
      <c r="M42" s="77">
        <f t="shared" si="15"/>
        <v>1027300</v>
      </c>
      <c r="N42" s="77"/>
      <c r="O42" s="78"/>
      <c r="P42" s="22"/>
    </row>
    <row r="43" spans="1:16" s="17" customFormat="1" outlineLevel="2" x14ac:dyDescent="0.25">
      <c r="A43" s="15" t="s">
        <v>298</v>
      </c>
      <c r="B43" s="16" t="s">
        <v>14</v>
      </c>
      <c r="C43" s="16" t="s">
        <v>347</v>
      </c>
      <c r="D43" s="16" t="s">
        <v>340</v>
      </c>
      <c r="E43" s="16" t="s">
        <v>334</v>
      </c>
      <c r="F43" s="16" t="s">
        <v>334</v>
      </c>
      <c r="G43" s="6">
        <f>G44</f>
        <v>1033805.05</v>
      </c>
      <c r="H43" s="6"/>
      <c r="I43" s="6"/>
      <c r="J43" s="6">
        <f t="shared" si="15"/>
        <v>1033805.05</v>
      </c>
      <c r="K43" s="6"/>
      <c r="L43" s="77"/>
      <c r="M43" s="77">
        <f t="shared" si="15"/>
        <v>1027300</v>
      </c>
      <c r="N43" s="77"/>
      <c r="O43" s="78"/>
      <c r="P43" s="22"/>
    </row>
    <row r="44" spans="1:16" s="14" customFormat="1" ht="27" outlineLevel="3" x14ac:dyDescent="0.25">
      <c r="A44" s="12" t="s">
        <v>182</v>
      </c>
      <c r="B44" s="13" t="s">
        <v>14</v>
      </c>
      <c r="C44" s="13" t="s">
        <v>347</v>
      </c>
      <c r="D44" s="13" t="s">
        <v>340</v>
      </c>
      <c r="E44" s="13" t="s">
        <v>15</v>
      </c>
      <c r="F44" s="13" t="s">
        <v>334</v>
      </c>
      <c r="G44" s="7">
        <f>G45</f>
        <v>1033805.05</v>
      </c>
      <c r="H44" s="7"/>
      <c r="I44" s="7"/>
      <c r="J44" s="7">
        <f t="shared" si="15"/>
        <v>1033805.05</v>
      </c>
      <c r="K44" s="7"/>
      <c r="L44" s="79"/>
      <c r="M44" s="79">
        <f t="shared" si="15"/>
        <v>1027300</v>
      </c>
      <c r="N44" s="79"/>
      <c r="O44" s="82"/>
      <c r="P44" s="23"/>
    </row>
    <row r="45" spans="1:16" ht="38.25" outlineLevel="5" x14ac:dyDescent="0.25">
      <c r="A45" s="49" t="s">
        <v>270</v>
      </c>
      <c r="B45" s="50" t="s">
        <v>14</v>
      </c>
      <c r="C45" s="50" t="s">
        <v>347</v>
      </c>
      <c r="D45" s="50" t="s">
        <v>340</v>
      </c>
      <c r="E45" s="50" t="s">
        <v>16</v>
      </c>
      <c r="F45" s="50" t="s">
        <v>334</v>
      </c>
      <c r="G45" s="4">
        <f>G46</f>
        <v>1033805.05</v>
      </c>
      <c r="H45" s="4"/>
      <c r="I45" s="4"/>
      <c r="J45" s="4">
        <f t="shared" si="15"/>
        <v>1033805.05</v>
      </c>
      <c r="K45" s="4"/>
      <c r="L45" s="66"/>
      <c r="M45" s="66">
        <f t="shared" si="15"/>
        <v>1027300</v>
      </c>
      <c r="N45" s="66"/>
    </row>
    <row r="46" spans="1:16" ht="25.5" outlineLevel="6" x14ac:dyDescent="0.25">
      <c r="A46" s="49" t="s">
        <v>291</v>
      </c>
      <c r="B46" s="50" t="s">
        <v>14</v>
      </c>
      <c r="C46" s="50" t="s">
        <v>347</v>
      </c>
      <c r="D46" s="50" t="s">
        <v>340</v>
      </c>
      <c r="E46" s="50" t="s">
        <v>17</v>
      </c>
      <c r="F46" s="50" t="s">
        <v>334</v>
      </c>
      <c r="G46" s="4">
        <f>G47</f>
        <v>1033805.05</v>
      </c>
      <c r="H46" s="4"/>
      <c r="I46" s="4"/>
      <c r="J46" s="4">
        <f t="shared" si="15"/>
        <v>1033805.05</v>
      </c>
      <c r="K46" s="4"/>
      <c r="L46" s="66"/>
      <c r="M46" s="66">
        <f t="shared" si="15"/>
        <v>1027300</v>
      </c>
      <c r="N46" s="66"/>
      <c r="O46" s="66"/>
    </row>
    <row r="47" spans="1:16" ht="25.5" outlineLevel="7" x14ac:dyDescent="0.25">
      <c r="A47" s="49" t="s">
        <v>199</v>
      </c>
      <c r="B47" s="50" t="s">
        <v>14</v>
      </c>
      <c r="C47" s="50" t="s">
        <v>347</v>
      </c>
      <c r="D47" s="50" t="s">
        <v>340</v>
      </c>
      <c r="E47" s="50" t="s">
        <v>17</v>
      </c>
      <c r="F47" s="50" t="s">
        <v>10</v>
      </c>
      <c r="G47" s="4">
        <v>1033805.05</v>
      </c>
      <c r="H47" s="4"/>
      <c r="I47" s="4"/>
      <c r="J47" s="4">
        <v>1033805.05</v>
      </c>
      <c r="K47" s="4"/>
      <c r="L47" s="66"/>
      <c r="M47" s="66">
        <v>1027300</v>
      </c>
      <c r="N47" s="66"/>
    </row>
    <row r="48" spans="1:16" outlineLevel="7" x14ac:dyDescent="0.25">
      <c r="A48" s="49" t="s">
        <v>324</v>
      </c>
      <c r="B48" s="51" t="s">
        <v>14</v>
      </c>
      <c r="C48" s="51" t="s">
        <v>345</v>
      </c>
      <c r="D48" s="51"/>
      <c r="E48" s="50"/>
      <c r="F48" s="50"/>
      <c r="G48" s="10">
        <f>G49</f>
        <v>56494.950000000004</v>
      </c>
      <c r="H48" s="10"/>
      <c r="I48" s="10"/>
      <c r="J48" s="10">
        <f t="shared" ref="J48:M50" si="16">J49</f>
        <v>56494.950000000004</v>
      </c>
      <c r="K48" s="10"/>
      <c r="L48" s="83"/>
      <c r="M48" s="83">
        <f t="shared" si="16"/>
        <v>56494.950000000004</v>
      </c>
      <c r="N48" s="83"/>
    </row>
    <row r="49" spans="1:16" outlineLevel="7" x14ac:dyDescent="0.25">
      <c r="A49" s="49" t="s">
        <v>325</v>
      </c>
      <c r="B49" s="51" t="s">
        <v>14</v>
      </c>
      <c r="C49" s="51" t="s">
        <v>345</v>
      </c>
      <c r="D49" s="51" t="s">
        <v>347</v>
      </c>
      <c r="E49" s="50"/>
      <c r="F49" s="50"/>
      <c r="G49" s="10">
        <f>G50</f>
        <v>56494.950000000004</v>
      </c>
      <c r="H49" s="10"/>
      <c r="I49" s="10"/>
      <c r="J49" s="10">
        <f t="shared" si="16"/>
        <v>56494.950000000004</v>
      </c>
      <c r="K49" s="10"/>
      <c r="L49" s="83"/>
      <c r="M49" s="83">
        <f t="shared" si="16"/>
        <v>56494.950000000004</v>
      </c>
      <c r="N49" s="83"/>
    </row>
    <row r="50" spans="1:16" outlineLevel="7" x14ac:dyDescent="0.25">
      <c r="A50" s="52" t="s">
        <v>197</v>
      </c>
      <c r="B50" s="50" t="s">
        <v>14</v>
      </c>
      <c r="C50" s="50" t="s">
        <v>345</v>
      </c>
      <c r="D50" s="50" t="s">
        <v>347</v>
      </c>
      <c r="E50" s="13" t="s">
        <v>1</v>
      </c>
      <c r="F50" s="50"/>
      <c r="G50" s="10">
        <f>G51</f>
        <v>56494.950000000004</v>
      </c>
      <c r="H50" s="10"/>
      <c r="I50" s="10"/>
      <c r="J50" s="10">
        <f t="shared" si="16"/>
        <v>56494.950000000004</v>
      </c>
      <c r="K50" s="10"/>
      <c r="L50" s="83"/>
      <c r="M50" s="83">
        <f t="shared" si="16"/>
        <v>56494.950000000004</v>
      </c>
      <c r="N50" s="83"/>
    </row>
    <row r="51" spans="1:16" outlineLevel="7" x14ac:dyDescent="0.25">
      <c r="A51" s="49" t="s">
        <v>305</v>
      </c>
      <c r="B51" s="50" t="s">
        <v>14</v>
      </c>
      <c r="C51" s="50" t="s">
        <v>345</v>
      </c>
      <c r="D51" s="50" t="s">
        <v>347</v>
      </c>
      <c r="E51" s="50" t="s">
        <v>41</v>
      </c>
      <c r="F51" s="50"/>
      <c r="G51" s="4">
        <f>G52+G53</f>
        <v>56494.950000000004</v>
      </c>
      <c r="H51" s="4"/>
      <c r="I51" s="4"/>
      <c r="J51" s="4">
        <f t="shared" ref="J51:M51" si="17">J52+J53</f>
        <v>56494.950000000004</v>
      </c>
      <c r="K51" s="4"/>
      <c r="L51" s="66"/>
      <c r="M51" s="66">
        <f t="shared" si="17"/>
        <v>56494.950000000004</v>
      </c>
      <c r="N51" s="66"/>
    </row>
    <row r="52" spans="1:16" ht="25.5" outlineLevel="7" x14ac:dyDescent="0.25">
      <c r="A52" s="49" t="s">
        <v>199</v>
      </c>
      <c r="B52" s="50" t="s">
        <v>14</v>
      </c>
      <c r="C52" s="50" t="s">
        <v>345</v>
      </c>
      <c r="D52" s="50" t="s">
        <v>347</v>
      </c>
      <c r="E52" s="50" t="s">
        <v>41</v>
      </c>
      <c r="F52" s="50" t="s">
        <v>10</v>
      </c>
      <c r="G52" s="4">
        <v>55825.05</v>
      </c>
      <c r="H52" s="4"/>
      <c r="I52" s="4"/>
      <c r="J52" s="4">
        <v>55825.05</v>
      </c>
      <c r="K52" s="4"/>
      <c r="L52" s="66"/>
      <c r="M52" s="66">
        <v>55825.05</v>
      </c>
      <c r="N52" s="66"/>
    </row>
    <row r="53" spans="1:16" outlineLevel="7" x14ac:dyDescent="0.25">
      <c r="A53" s="49" t="s">
        <v>320</v>
      </c>
      <c r="B53" s="50" t="s">
        <v>14</v>
      </c>
      <c r="C53" s="50" t="s">
        <v>345</v>
      </c>
      <c r="D53" s="50" t="s">
        <v>347</v>
      </c>
      <c r="E53" s="50" t="s">
        <v>41</v>
      </c>
      <c r="F53" s="50" t="s">
        <v>18</v>
      </c>
      <c r="G53" s="4">
        <v>669.9</v>
      </c>
      <c r="H53" s="4"/>
      <c r="I53" s="4"/>
      <c r="J53" s="4">
        <v>669.9</v>
      </c>
      <c r="K53" s="4"/>
      <c r="L53" s="66"/>
      <c r="M53" s="66">
        <v>669.9</v>
      </c>
      <c r="N53" s="66"/>
    </row>
    <row r="54" spans="1:16" s="17" customFormat="1" outlineLevel="1" x14ac:dyDescent="0.25">
      <c r="A54" s="15" t="s">
        <v>156</v>
      </c>
      <c r="B54" s="16" t="s">
        <v>14</v>
      </c>
      <c r="C54" s="16" t="s">
        <v>344</v>
      </c>
      <c r="D54" s="16"/>
      <c r="E54" s="16" t="s">
        <v>334</v>
      </c>
      <c r="F54" s="16" t="s">
        <v>334</v>
      </c>
      <c r="G54" s="6">
        <f>G55</f>
        <v>3184418</v>
      </c>
      <c r="H54" s="6">
        <f>H55</f>
        <v>2921118</v>
      </c>
      <c r="I54" s="6"/>
      <c r="J54" s="6">
        <f>J55</f>
        <v>3184418</v>
      </c>
      <c r="K54" s="6">
        <f>K55</f>
        <v>2921118</v>
      </c>
      <c r="L54" s="77"/>
      <c r="M54" s="77">
        <f>M55</f>
        <v>3184418</v>
      </c>
      <c r="N54" s="77">
        <f>N55</f>
        <v>2921118</v>
      </c>
      <c r="O54" s="78"/>
      <c r="P54" s="22"/>
    </row>
    <row r="55" spans="1:16" s="17" customFormat="1" outlineLevel="2" x14ac:dyDescent="0.25">
      <c r="A55" s="15" t="s">
        <v>269</v>
      </c>
      <c r="B55" s="16" t="s">
        <v>14</v>
      </c>
      <c r="C55" s="16" t="s">
        <v>344</v>
      </c>
      <c r="D55" s="16" t="s">
        <v>341</v>
      </c>
      <c r="E55" s="16" t="s">
        <v>334</v>
      </c>
      <c r="F55" s="16" t="s">
        <v>334</v>
      </c>
      <c r="G55" s="6">
        <f>G56</f>
        <v>3184418</v>
      </c>
      <c r="H55" s="6">
        <f>H56</f>
        <v>2921118</v>
      </c>
      <c r="I55" s="6"/>
      <c r="J55" s="6">
        <f>J56</f>
        <v>3184418</v>
      </c>
      <c r="K55" s="6">
        <f>K56</f>
        <v>2921118</v>
      </c>
      <c r="L55" s="77"/>
      <c r="M55" s="77">
        <f>M56</f>
        <v>3184418</v>
      </c>
      <c r="N55" s="77">
        <f>N56</f>
        <v>2921118</v>
      </c>
      <c r="O55" s="78"/>
      <c r="P55" s="22"/>
    </row>
    <row r="56" spans="1:16" s="14" customFormat="1" ht="27" outlineLevel="3" x14ac:dyDescent="0.25">
      <c r="A56" s="12" t="s">
        <v>183</v>
      </c>
      <c r="B56" s="13" t="s">
        <v>14</v>
      </c>
      <c r="C56" s="13" t="s">
        <v>344</v>
      </c>
      <c r="D56" s="13" t="s">
        <v>341</v>
      </c>
      <c r="E56" s="13" t="s">
        <v>19</v>
      </c>
      <c r="F56" s="13" t="s">
        <v>334</v>
      </c>
      <c r="G56" s="7">
        <f>G57</f>
        <v>3184418</v>
      </c>
      <c r="H56" s="7">
        <f>H57</f>
        <v>2921118</v>
      </c>
      <c r="I56" s="7"/>
      <c r="J56" s="7">
        <f>J57</f>
        <v>3184418</v>
      </c>
      <c r="K56" s="7">
        <f>K57</f>
        <v>2921118</v>
      </c>
      <c r="L56" s="79"/>
      <c r="M56" s="79">
        <f>M57</f>
        <v>3184418</v>
      </c>
      <c r="N56" s="79">
        <f>N57</f>
        <v>2921118</v>
      </c>
      <c r="O56" s="82"/>
      <c r="P56" s="23"/>
    </row>
    <row r="57" spans="1:16" ht="25.5" outlineLevel="5" x14ac:dyDescent="0.25">
      <c r="A57" s="49" t="s">
        <v>271</v>
      </c>
      <c r="B57" s="50" t="s">
        <v>14</v>
      </c>
      <c r="C57" s="50" t="s">
        <v>344</v>
      </c>
      <c r="D57" s="50" t="s">
        <v>341</v>
      </c>
      <c r="E57" s="50" t="s">
        <v>20</v>
      </c>
      <c r="F57" s="50" t="s">
        <v>334</v>
      </c>
      <c r="G57" s="4">
        <f>G58</f>
        <v>3184418</v>
      </c>
      <c r="H57" s="4">
        <f>H58</f>
        <v>2921118</v>
      </c>
      <c r="I57" s="4"/>
      <c r="J57" s="4">
        <f>J58</f>
        <v>3184418</v>
      </c>
      <c r="K57" s="4">
        <f>K58</f>
        <v>2921118</v>
      </c>
      <c r="L57" s="66"/>
      <c r="M57" s="66">
        <f>M58</f>
        <v>3184418</v>
      </c>
      <c r="N57" s="66">
        <f>N58</f>
        <v>2921118</v>
      </c>
    </row>
    <row r="58" spans="1:16" ht="25.5" outlineLevel="6" x14ac:dyDescent="0.25">
      <c r="A58" s="49" t="s">
        <v>218</v>
      </c>
      <c r="B58" s="50" t="s">
        <v>14</v>
      </c>
      <c r="C58" s="50" t="s">
        <v>344</v>
      </c>
      <c r="D58" s="50" t="s">
        <v>341</v>
      </c>
      <c r="E58" s="50" t="s">
        <v>21</v>
      </c>
      <c r="F58" s="50" t="s">
        <v>334</v>
      </c>
      <c r="G58" s="4">
        <f>G59</f>
        <v>3184418</v>
      </c>
      <c r="H58" s="4">
        <f>H59</f>
        <v>2921118</v>
      </c>
      <c r="I58" s="4"/>
      <c r="J58" s="4">
        <f>J59</f>
        <v>3184418</v>
      </c>
      <c r="K58" s="4">
        <f>K59</f>
        <v>2921118</v>
      </c>
      <c r="L58" s="66"/>
      <c r="M58" s="66">
        <f>M59</f>
        <v>3184418</v>
      </c>
      <c r="N58" s="66">
        <f>N59</f>
        <v>2921118</v>
      </c>
    </row>
    <row r="59" spans="1:16" outlineLevel="7" x14ac:dyDescent="0.25">
      <c r="A59" s="49" t="s">
        <v>180</v>
      </c>
      <c r="B59" s="50" t="s">
        <v>14</v>
      </c>
      <c r="C59" s="50" t="s">
        <v>344</v>
      </c>
      <c r="D59" s="50" t="s">
        <v>341</v>
      </c>
      <c r="E59" s="50" t="s">
        <v>21</v>
      </c>
      <c r="F59" s="50" t="s">
        <v>22</v>
      </c>
      <c r="G59" s="4">
        <v>3184418</v>
      </c>
      <c r="H59" s="4">
        <v>2921118</v>
      </c>
      <c r="I59" s="4"/>
      <c r="J59" s="4">
        <v>3184418</v>
      </c>
      <c r="K59" s="4">
        <v>2921118</v>
      </c>
      <c r="L59" s="66"/>
      <c r="M59" s="66">
        <v>3184418</v>
      </c>
      <c r="N59" s="66">
        <v>2921118</v>
      </c>
    </row>
    <row r="60" spans="1:16" s="17" customFormat="1" ht="28.5" x14ac:dyDescent="0.25">
      <c r="A60" s="15" t="s">
        <v>328</v>
      </c>
      <c r="B60" s="16" t="s">
        <v>23</v>
      </c>
      <c r="C60" s="16" t="s">
        <v>334</v>
      </c>
      <c r="D60" s="16"/>
      <c r="E60" s="16" t="s">
        <v>334</v>
      </c>
      <c r="F60" s="16" t="s">
        <v>334</v>
      </c>
      <c r="G60" s="6">
        <f>G61</f>
        <v>145000</v>
      </c>
      <c r="H60" s="6"/>
      <c r="I60" s="6"/>
      <c r="J60" s="6">
        <f>J61</f>
        <v>145000</v>
      </c>
      <c r="K60" s="6"/>
      <c r="L60" s="77"/>
      <c r="M60" s="77">
        <f>M61</f>
        <v>144500</v>
      </c>
      <c r="N60" s="77"/>
      <c r="O60" s="78"/>
      <c r="P60" s="22"/>
    </row>
    <row r="61" spans="1:16" s="17" customFormat="1" outlineLevel="1" x14ac:dyDescent="0.25">
      <c r="A61" s="15" t="s">
        <v>195</v>
      </c>
      <c r="B61" s="16" t="s">
        <v>23</v>
      </c>
      <c r="C61" s="16" t="s">
        <v>341</v>
      </c>
      <c r="D61" s="16"/>
      <c r="E61" s="16" t="s">
        <v>334</v>
      </c>
      <c r="F61" s="16" t="s">
        <v>334</v>
      </c>
      <c r="G61" s="6">
        <f>G62</f>
        <v>145000</v>
      </c>
      <c r="H61" s="6"/>
      <c r="I61" s="6"/>
      <c r="J61" s="6">
        <f>J62</f>
        <v>145000</v>
      </c>
      <c r="K61" s="6"/>
      <c r="L61" s="77"/>
      <c r="M61" s="77">
        <f>M62</f>
        <v>144500</v>
      </c>
      <c r="N61" s="77"/>
      <c r="O61" s="78"/>
      <c r="P61" s="22"/>
    </row>
    <row r="62" spans="1:16" s="17" customFormat="1" ht="28.5" outlineLevel="2" x14ac:dyDescent="0.25">
      <c r="A62" s="15" t="s">
        <v>299</v>
      </c>
      <c r="B62" s="16" t="s">
        <v>23</v>
      </c>
      <c r="C62" s="16" t="s">
        <v>341</v>
      </c>
      <c r="D62" s="16" t="s">
        <v>342</v>
      </c>
      <c r="E62" s="16" t="s">
        <v>334</v>
      </c>
      <c r="F62" s="16" t="s">
        <v>334</v>
      </c>
      <c r="G62" s="6">
        <f>G63</f>
        <v>145000</v>
      </c>
      <c r="H62" s="6"/>
      <c r="I62" s="6"/>
      <c r="J62" s="6">
        <f>J63</f>
        <v>145000</v>
      </c>
      <c r="K62" s="6"/>
      <c r="L62" s="77"/>
      <c r="M62" s="77">
        <f>M63</f>
        <v>144500</v>
      </c>
      <c r="N62" s="77"/>
      <c r="O62" s="78"/>
      <c r="P62" s="22"/>
    </row>
    <row r="63" spans="1:16" s="14" customFormat="1" ht="27" outlineLevel="3" x14ac:dyDescent="0.25">
      <c r="A63" s="12" t="s">
        <v>184</v>
      </c>
      <c r="B63" s="13" t="s">
        <v>23</v>
      </c>
      <c r="C63" s="13" t="s">
        <v>341</v>
      </c>
      <c r="D63" s="13" t="s">
        <v>342</v>
      </c>
      <c r="E63" s="13" t="s">
        <v>24</v>
      </c>
      <c r="F63" s="13" t="s">
        <v>334</v>
      </c>
      <c r="G63" s="7">
        <f>G64</f>
        <v>145000</v>
      </c>
      <c r="H63" s="7"/>
      <c r="I63" s="7"/>
      <c r="J63" s="7">
        <f>J64</f>
        <v>145000</v>
      </c>
      <c r="K63" s="7"/>
      <c r="L63" s="79"/>
      <c r="M63" s="79">
        <f>M64</f>
        <v>144500</v>
      </c>
      <c r="N63" s="79"/>
      <c r="O63" s="82"/>
      <c r="P63" s="23"/>
    </row>
    <row r="64" spans="1:16" ht="38.25" outlineLevel="5" x14ac:dyDescent="0.25">
      <c r="A64" s="49" t="s">
        <v>272</v>
      </c>
      <c r="B64" s="50" t="s">
        <v>23</v>
      </c>
      <c r="C64" s="50" t="s">
        <v>341</v>
      </c>
      <c r="D64" s="50" t="s">
        <v>342</v>
      </c>
      <c r="E64" s="50" t="s">
        <v>25</v>
      </c>
      <c r="F64" s="50" t="s">
        <v>334</v>
      </c>
      <c r="G64" s="4">
        <f>G65</f>
        <v>145000</v>
      </c>
      <c r="H64" s="4"/>
      <c r="I64" s="4"/>
      <c r="J64" s="4">
        <f>J65</f>
        <v>145000</v>
      </c>
      <c r="K64" s="4"/>
      <c r="L64" s="66"/>
      <c r="M64" s="66">
        <f>M65</f>
        <v>144500</v>
      </c>
      <c r="N64" s="66"/>
    </row>
    <row r="65" spans="1:16" outlineLevel="6" x14ac:dyDescent="0.25">
      <c r="A65" s="49" t="s">
        <v>260</v>
      </c>
      <c r="B65" s="50" t="s">
        <v>23</v>
      </c>
      <c r="C65" s="50" t="s">
        <v>341</v>
      </c>
      <c r="D65" s="50" t="s">
        <v>342</v>
      </c>
      <c r="E65" s="50" t="s">
        <v>26</v>
      </c>
      <c r="F65" s="50" t="s">
        <v>334</v>
      </c>
      <c r="G65" s="4">
        <f>G66</f>
        <v>145000</v>
      </c>
      <c r="H65" s="4"/>
      <c r="I65" s="4"/>
      <c r="J65" s="4">
        <f>J66</f>
        <v>145000</v>
      </c>
      <c r="K65" s="4"/>
      <c r="L65" s="66"/>
      <c r="M65" s="66">
        <f>M66</f>
        <v>144500</v>
      </c>
      <c r="N65" s="66"/>
    </row>
    <row r="66" spans="1:16" ht="25.5" outlineLevel="7" x14ac:dyDescent="0.25">
      <c r="A66" s="49" t="s">
        <v>199</v>
      </c>
      <c r="B66" s="50" t="s">
        <v>23</v>
      </c>
      <c r="C66" s="50" t="s">
        <v>341</v>
      </c>
      <c r="D66" s="50" t="s">
        <v>342</v>
      </c>
      <c r="E66" s="50" t="s">
        <v>26</v>
      </c>
      <c r="F66" s="50" t="s">
        <v>10</v>
      </c>
      <c r="G66" s="4">
        <v>145000</v>
      </c>
      <c r="H66" s="4"/>
      <c r="I66" s="4"/>
      <c r="J66" s="4">
        <v>145000</v>
      </c>
      <c r="K66" s="4"/>
      <c r="L66" s="66"/>
      <c r="M66" s="66">
        <v>144500</v>
      </c>
      <c r="N66" s="66"/>
    </row>
    <row r="67" spans="1:16" s="17" customFormat="1" ht="28.5" hidden="1" x14ac:dyDescent="0.25">
      <c r="A67" s="15" t="s">
        <v>329</v>
      </c>
      <c r="B67" s="16" t="s">
        <v>27</v>
      </c>
      <c r="C67" s="16" t="s">
        <v>334</v>
      </c>
      <c r="D67" s="16"/>
      <c r="E67" s="16" t="s">
        <v>334</v>
      </c>
      <c r="F67" s="16" t="s">
        <v>334</v>
      </c>
      <c r="G67" s="6">
        <v>0</v>
      </c>
      <c r="H67" s="6"/>
      <c r="I67" s="6"/>
      <c r="J67" s="22"/>
      <c r="K67" s="22"/>
      <c r="L67" s="78"/>
      <c r="M67" s="78"/>
      <c r="N67" s="78"/>
      <c r="O67" s="78"/>
      <c r="P67" s="22"/>
    </row>
    <row r="68" spans="1:16" s="17" customFormat="1" hidden="1" outlineLevel="1" x14ac:dyDescent="0.25">
      <c r="A68" s="15" t="s">
        <v>265</v>
      </c>
      <c r="B68" s="16" t="s">
        <v>27</v>
      </c>
      <c r="C68" s="16" t="s">
        <v>347</v>
      </c>
      <c r="D68" s="16"/>
      <c r="E68" s="16" t="s">
        <v>334</v>
      </c>
      <c r="F68" s="16" t="s">
        <v>334</v>
      </c>
      <c r="G68" s="6">
        <v>0</v>
      </c>
      <c r="H68" s="6"/>
      <c r="I68" s="6"/>
      <c r="J68" s="22"/>
      <c r="K68" s="22"/>
      <c r="L68" s="78"/>
      <c r="M68" s="78"/>
      <c r="N68" s="78"/>
      <c r="O68" s="78"/>
      <c r="P68" s="22"/>
    </row>
    <row r="69" spans="1:16" s="17" customFormat="1" hidden="1" outlineLevel="2" x14ac:dyDescent="0.25">
      <c r="A69" s="15" t="s">
        <v>207</v>
      </c>
      <c r="B69" s="16" t="s">
        <v>27</v>
      </c>
      <c r="C69" s="16" t="s">
        <v>347</v>
      </c>
      <c r="D69" s="16" t="s">
        <v>343</v>
      </c>
      <c r="E69" s="16" t="s">
        <v>334</v>
      </c>
      <c r="F69" s="16" t="s">
        <v>334</v>
      </c>
      <c r="G69" s="6">
        <v>0</v>
      </c>
      <c r="H69" s="6"/>
      <c r="I69" s="6"/>
      <c r="J69" s="22"/>
      <c r="K69" s="22"/>
      <c r="L69" s="78"/>
      <c r="M69" s="78"/>
      <c r="N69" s="78"/>
      <c r="O69" s="78"/>
      <c r="P69" s="22"/>
    </row>
    <row r="70" spans="1:16" s="14" customFormat="1" hidden="1" outlineLevel="3" x14ac:dyDescent="0.25">
      <c r="A70" s="12" t="s">
        <v>197</v>
      </c>
      <c r="B70" s="13" t="s">
        <v>27</v>
      </c>
      <c r="C70" s="13" t="s">
        <v>347</v>
      </c>
      <c r="D70" s="13" t="s">
        <v>343</v>
      </c>
      <c r="E70" s="13" t="s">
        <v>1</v>
      </c>
      <c r="F70" s="13" t="s">
        <v>334</v>
      </c>
      <c r="G70" s="7">
        <v>0</v>
      </c>
      <c r="H70" s="7"/>
      <c r="I70" s="7"/>
      <c r="J70" s="23"/>
      <c r="K70" s="23"/>
      <c r="L70" s="82"/>
      <c r="M70" s="82"/>
      <c r="N70" s="82"/>
      <c r="O70" s="82"/>
      <c r="P70" s="23"/>
    </row>
    <row r="71" spans="1:16" hidden="1" outlineLevel="4" x14ac:dyDescent="0.25">
      <c r="A71" s="49" t="s">
        <v>309</v>
      </c>
      <c r="B71" s="50" t="s">
        <v>27</v>
      </c>
      <c r="C71" s="50" t="s">
        <v>347</v>
      </c>
      <c r="D71" s="50" t="s">
        <v>343</v>
      </c>
      <c r="E71" s="50" t="s">
        <v>28</v>
      </c>
      <c r="F71" s="50" t="s">
        <v>334</v>
      </c>
      <c r="G71" s="4">
        <v>0</v>
      </c>
      <c r="H71" s="4"/>
      <c r="I71" s="4"/>
    </row>
    <row r="72" spans="1:16" hidden="1" outlineLevel="6" x14ac:dyDescent="0.25">
      <c r="A72" s="49" t="s">
        <v>219</v>
      </c>
      <c r="B72" s="50" t="s">
        <v>27</v>
      </c>
      <c r="C72" s="50" t="s">
        <v>347</v>
      </c>
      <c r="D72" s="50" t="s">
        <v>343</v>
      </c>
      <c r="E72" s="50" t="s">
        <v>29</v>
      </c>
      <c r="F72" s="50" t="s">
        <v>334</v>
      </c>
      <c r="G72" s="4">
        <v>0</v>
      </c>
      <c r="H72" s="4"/>
      <c r="I72" s="4"/>
    </row>
    <row r="73" spans="1:16" hidden="1" outlineLevel="7" x14ac:dyDescent="0.25">
      <c r="A73" s="49" t="s">
        <v>320</v>
      </c>
      <c r="B73" s="50" t="s">
        <v>27</v>
      </c>
      <c r="C73" s="50" t="s">
        <v>347</v>
      </c>
      <c r="D73" s="50" t="s">
        <v>343</v>
      </c>
      <c r="E73" s="50" t="s">
        <v>29</v>
      </c>
      <c r="F73" s="50" t="s">
        <v>18</v>
      </c>
      <c r="G73" s="4">
        <v>0</v>
      </c>
      <c r="H73" s="4"/>
      <c r="I73" s="4"/>
    </row>
    <row r="74" spans="1:16" s="17" customFormat="1" collapsed="1" x14ac:dyDescent="0.25">
      <c r="A74" s="15" t="s">
        <v>326</v>
      </c>
      <c r="B74" s="16" t="s">
        <v>30</v>
      </c>
      <c r="C74" s="16" t="s">
        <v>334</v>
      </c>
      <c r="D74" s="16"/>
      <c r="E74" s="16" t="s">
        <v>334</v>
      </c>
      <c r="F74" s="16" t="s">
        <v>334</v>
      </c>
      <c r="G74" s="6">
        <f>G75+G100+G112+G153+G304+G312+G325+G351+G357</f>
        <v>383809971.41999996</v>
      </c>
      <c r="H74" s="6">
        <f t="shared" ref="H74:O74" si="18">H75+H100+H112+H153+H304+H312+H325+H351+H357</f>
        <v>115140203.16999999</v>
      </c>
      <c r="I74" s="6">
        <f t="shared" si="18"/>
        <v>154872000</v>
      </c>
      <c r="J74" s="6">
        <f t="shared" si="18"/>
        <v>382522658.13</v>
      </c>
      <c r="K74" s="6">
        <f t="shared" si="18"/>
        <v>113852889.88</v>
      </c>
      <c r="L74" s="6">
        <f t="shared" si="18"/>
        <v>154872000</v>
      </c>
      <c r="M74" s="6">
        <f t="shared" si="18"/>
        <v>358675162.08000004</v>
      </c>
      <c r="N74" s="6">
        <f t="shared" si="18"/>
        <v>102664481.37</v>
      </c>
      <c r="O74" s="6">
        <f t="shared" si="18"/>
        <v>148930429.87</v>
      </c>
      <c r="P74" s="22"/>
    </row>
    <row r="75" spans="1:16" s="17" customFormat="1" outlineLevel="1" x14ac:dyDescent="0.25">
      <c r="A75" s="15" t="s">
        <v>265</v>
      </c>
      <c r="B75" s="16" t="s">
        <v>30</v>
      </c>
      <c r="C75" s="16" t="s">
        <v>347</v>
      </c>
      <c r="D75" s="16"/>
      <c r="E75" s="16" t="s">
        <v>334</v>
      </c>
      <c r="F75" s="16" t="s">
        <v>334</v>
      </c>
      <c r="G75" s="6">
        <f>G76</f>
        <v>6127640.4500000002</v>
      </c>
      <c r="H75" s="6">
        <f>H76</f>
        <v>4000</v>
      </c>
      <c r="I75" s="6">
        <f>I76</f>
        <v>1080000</v>
      </c>
      <c r="J75" s="22">
        <f>J76</f>
        <v>6127640.4500000002</v>
      </c>
      <c r="K75" s="22">
        <f>K76</f>
        <v>4000</v>
      </c>
      <c r="L75" s="78">
        <v>1080000</v>
      </c>
      <c r="M75" s="78">
        <f t="shared" ref="M75:N75" si="19">M76</f>
        <v>5053722.0000000009</v>
      </c>
      <c r="N75" s="78">
        <f t="shared" si="19"/>
        <v>0</v>
      </c>
      <c r="O75" s="78">
        <f>O76</f>
        <v>590010.43999999994</v>
      </c>
      <c r="P75" s="22"/>
    </row>
    <row r="76" spans="1:16" s="17" customFormat="1" outlineLevel="2" x14ac:dyDescent="0.25">
      <c r="A76" s="15" t="s">
        <v>298</v>
      </c>
      <c r="B76" s="16" t="s">
        <v>30</v>
      </c>
      <c r="C76" s="16" t="s">
        <v>347</v>
      </c>
      <c r="D76" s="16" t="s">
        <v>340</v>
      </c>
      <c r="E76" s="16" t="s">
        <v>334</v>
      </c>
      <c r="F76" s="16" t="s">
        <v>334</v>
      </c>
      <c r="G76" s="6">
        <f>G77+G84+G88+G96</f>
        <v>6127640.4500000002</v>
      </c>
      <c r="H76" s="6">
        <f>H88</f>
        <v>4000</v>
      </c>
      <c r="I76" s="6">
        <f>I77</f>
        <v>1080000</v>
      </c>
      <c r="J76" s="22">
        <f>G77+G84+G88+G96</f>
        <v>6127640.4500000002</v>
      </c>
      <c r="K76" s="22">
        <f>K88</f>
        <v>4000</v>
      </c>
      <c r="L76" s="78">
        <f>L75</f>
        <v>1080000</v>
      </c>
      <c r="M76" s="78">
        <f>M77+M84+M88+M96</f>
        <v>5053722.0000000009</v>
      </c>
      <c r="N76" s="78">
        <f>N88</f>
        <v>0</v>
      </c>
      <c r="O76" s="78">
        <f>O78</f>
        <v>590010.43999999994</v>
      </c>
      <c r="P76" s="22"/>
    </row>
    <row r="77" spans="1:16" s="14" customFormat="1" ht="27" outlineLevel="3" x14ac:dyDescent="0.25">
      <c r="A77" s="12" t="s">
        <v>182</v>
      </c>
      <c r="B77" s="13" t="s">
        <v>30</v>
      </c>
      <c r="C77" s="13" t="s">
        <v>347</v>
      </c>
      <c r="D77" s="13" t="s">
        <v>340</v>
      </c>
      <c r="E77" s="13" t="s">
        <v>15</v>
      </c>
      <c r="F77" s="13" t="s">
        <v>334</v>
      </c>
      <c r="G77" s="7">
        <f>G78</f>
        <v>5888400</v>
      </c>
      <c r="H77" s="7"/>
      <c r="I77" s="7">
        <f>I78</f>
        <v>1080000</v>
      </c>
      <c r="J77" s="23">
        <v>5888400</v>
      </c>
      <c r="K77" s="23"/>
      <c r="L77" s="82"/>
      <c r="M77" s="82">
        <f>M78</f>
        <v>5020130.7300000004</v>
      </c>
      <c r="N77" s="82"/>
      <c r="O77" s="82"/>
      <c r="P77" s="23"/>
    </row>
    <row r="78" spans="1:16" ht="38.25" outlineLevel="5" x14ac:dyDescent="0.25">
      <c r="A78" s="49" t="s">
        <v>270</v>
      </c>
      <c r="B78" s="50" t="s">
        <v>30</v>
      </c>
      <c r="C78" s="50" t="s">
        <v>347</v>
      </c>
      <c r="D78" s="50" t="s">
        <v>340</v>
      </c>
      <c r="E78" s="50" t="s">
        <v>16</v>
      </c>
      <c r="F78" s="50" t="s">
        <v>334</v>
      </c>
      <c r="G78" s="4">
        <f>G79+G82</f>
        <v>5888400</v>
      </c>
      <c r="H78" s="4"/>
      <c r="I78" s="4">
        <f>I82</f>
        <v>1080000</v>
      </c>
      <c r="J78" s="38">
        <v>5888400</v>
      </c>
      <c r="L78" s="67">
        <f>L82</f>
        <v>1080000</v>
      </c>
      <c r="M78" s="67">
        <v>5020130.7300000004</v>
      </c>
      <c r="O78" s="67">
        <v>590010.43999999994</v>
      </c>
    </row>
    <row r="79" spans="1:16" ht="25.5" outlineLevel="6" x14ac:dyDescent="0.25">
      <c r="A79" s="49" t="s">
        <v>159</v>
      </c>
      <c r="B79" s="50" t="s">
        <v>30</v>
      </c>
      <c r="C79" s="50" t="s">
        <v>347</v>
      </c>
      <c r="D79" s="50" t="s">
        <v>340</v>
      </c>
      <c r="E79" s="50" t="s">
        <v>31</v>
      </c>
      <c r="F79" s="50" t="s">
        <v>334</v>
      </c>
      <c r="G79" s="4">
        <f>G80+G81</f>
        <v>4808400</v>
      </c>
      <c r="H79" s="4"/>
      <c r="I79" s="4"/>
      <c r="J79" s="38">
        <v>4808400</v>
      </c>
      <c r="M79" s="67">
        <v>4430120.29</v>
      </c>
    </row>
    <row r="80" spans="1:16" ht="25.5" outlineLevel="7" x14ac:dyDescent="0.25">
      <c r="A80" s="49" t="s">
        <v>199</v>
      </c>
      <c r="B80" s="50" t="s">
        <v>30</v>
      </c>
      <c r="C80" s="50" t="s">
        <v>347</v>
      </c>
      <c r="D80" s="50" t="s">
        <v>340</v>
      </c>
      <c r="E80" s="50" t="s">
        <v>31</v>
      </c>
      <c r="F80" s="50" t="s">
        <v>10</v>
      </c>
      <c r="G80" s="4">
        <v>3189400</v>
      </c>
      <c r="H80" s="4"/>
      <c r="I80" s="4"/>
      <c r="J80" s="38">
        <v>3189400</v>
      </c>
      <c r="M80" s="67">
        <v>2811120.29</v>
      </c>
    </row>
    <row r="81" spans="1:16" outlineLevel="7" x14ac:dyDescent="0.25">
      <c r="A81" s="49" t="s">
        <v>320</v>
      </c>
      <c r="B81" s="50" t="s">
        <v>30</v>
      </c>
      <c r="C81" s="50" t="s">
        <v>347</v>
      </c>
      <c r="D81" s="50" t="s">
        <v>340</v>
      </c>
      <c r="E81" s="50" t="s">
        <v>31</v>
      </c>
      <c r="F81" s="50" t="s">
        <v>18</v>
      </c>
      <c r="G81" s="4">
        <v>1619000</v>
      </c>
      <c r="H81" s="4"/>
      <c r="I81" s="4"/>
      <c r="J81" s="38">
        <v>1619000</v>
      </c>
      <c r="M81" s="67">
        <v>1619000</v>
      </c>
    </row>
    <row r="82" spans="1:16" ht="79.5" customHeight="1" outlineLevel="6" x14ac:dyDescent="0.25">
      <c r="A82" s="49" t="s">
        <v>310</v>
      </c>
      <c r="B82" s="50" t="s">
        <v>30</v>
      </c>
      <c r="C82" s="50" t="s">
        <v>347</v>
      </c>
      <c r="D82" s="50" t="s">
        <v>340</v>
      </c>
      <c r="E82" s="50" t="s">
        <v>32</v>
      </c>
      <c r="F82" s="50" t="s">
        <v>334</v>
      </c>
      <c r="G82" s="4">
        <f>G83</f>
        <v>1080000</v>
      </c>
      <c r="H82" s="4"/>
      <c r="I82" s="4">
        <f>I83</f>
        <v>1080000</v>
      </c>
      <c r="J82" s="38">
        <f>J83</f>
        <v>1080000</v>
      </c>
      <c r="L82" s="67">
        <f>L83</f>
        <v>1080000</v>
      </c>
      <c r="M82" s="67">
        <f>M83</f>
        <v>590010.43999999994</v>
      </c>
      <c r="O82" s="67">
        <f>O83</f>
        <v>590010.43999999994</v>
      </c>
    </row>
    <row r="83" spans="1:16" ht="25.5" outlineLevel="7" x14ac:dyDescent="0.25">
      <c r="A83" s="49" t="s">
        <v>199</v>
      </c>
      <c r="B83" s="50" t="s">
        <v>30</v>
      </c>
      <c r="C83" s="50" t="s">
        <v>347</v>
      </c>
      <c r="D83" s="50" t="s">
        <v>340</v>
      </c>
      <c r="E83" s="50" t="s">
        <v>32</v>
      </c>
      <c r="F83" s="50" t="s">
        <v>10</v>
      </c>
      <c r="G83" s="4">
        <v>1080000</v>
      </c>
      <c r="H83" s="4"/>
      <c r="I83" s="4">
        <f>G83</f>
        <v>1080000</v>
      </c>
      <c r="J83" s="38">
        <v>1080000</v>
      </c>
      <c r="L83" s="67">
        <v>1080000</v>
      </c>
      <c r="M83" s="67">
        <v>590010.43999999994</v>
      </c>
      <c r="O83" s="67">
        <v>590010.43999999994</v>
      </c>
    </row>
    <row r="84" spans="1:16" s="14" customFormat="1" ht="27" outlineLevel="3" x14ac:dyDescent="0.25">
      <c r="A84" s="12" t="s">
        <v>185</v>
      </c>
      <c r="B84" s="13" t="s">
        <v>30</v>
      </c>
      <c r="C84" s="13" t="s">
        <v>347</v>
      </c>
      <c r="D84" s="13" t="s">
        <v>340</v>
      </c>
      <c r="E84" s="13" t="s">
        <v>33</v>
      </c>
      <c r="F84" s="13" t="s">
        <v>334</v>
      </c>
      <c r="G84" s="7">
        <f>G85</f>
        <v>201613.38</v>
      </c>
      <c r="H84" s="7"/>
      <c r="I84" s="7"/>
      <c r="J84" s="7">
        <f t="shared" ref="H84:J86" si="20">J85</f>
        <v>201613.38</v>
      </c>
      <c r="K84" s="7"/>
      <c r="L84" s="79"/>
      <c r="M84" s="79"/>
      <c r="N84" s="79"/>
      <c r="O84" s="79"/>
      <c r="P84" s="23"/>
    </row>
    <row r="85" spans="1:16" ht="38.25" outlineLevel="5" x14ac:dyDescent="0.25">
      <c r="A85" s="49" t="s">
        <v>273</v>
      </c>
      <c r="B85" s="50" t="s">
        <v>30</v>
      </c>
      <c r="C85" s="50" t="s">
        <v>347</v>
      </c>
      <c r="D85" s="50" t="s">
        <v>340</v>
      </c>
      <c r="E85" s="50" t="s">
        <v>34</v>
      </c>
      <c r="F85" s="50" t="s">
        <v>334</v>
      </c>
      <c r="G85" s="4">
        <f>G86</f>
        <v>201613.38</v>
      </c>
      <c r="H85" s="4"/>
      <c r="I85" s="4"/>
      <c r="J85" s="4">
        <f t="shared" si="20"/>
        <v>201613.38</v>
      </c>
      <c r="K85" s="4"/>
      <c r="L85" s="66"/>
      <c r="M85" s="66"/>
      <c r="N85" s="66"/>
      <c r="O85" s="66"/>
    </row>
    <row r="86" spans="1:16" ht="25.5" outlineLevel="6" x14ac:dyDescent="0.25">
      <c r="A86" s="49" t="s">
        <v>220</v>
      </c>
      <c r="B86" s="50" t="s">
        <v>30</v>
      </c>
      <c r="C86" s="50" t="s">
        <v>347</v>
      </c>
      <c r="D86" s="50" t="s">
        <v>340</v>
      </c>
      <c r="E86" s="50" t="s">
        <v>35</v>
      </c>
      <c r="F86" s="50" t="s">
        <v>334</v>
      </c>
      <c r="G86" s="4">
        <f>G87</f>
        <v>201613.38</v>
      </c>
      <c r="H86" s="4"/>
      <c r="I86" s="4"/>
      <c r="J86" s="4">
        <f t="shared" si="20"/>
        <v>201613.38</v>
      </c>
      <c r="K86" s="4"/>
      <c r="L86" s="66"/>
      <c r="M86" s="66"/>
      <c r="N86" s="66"/>
      <c r="O86" s="66"/>
    </row>
    <row r="87" spans="1:16" ht="25.5" outlineLevel="7" x14ac:dyDescent="0.25">
      <c r="A87" s="49" t="s">
        <v>199</v>
      </c>
      <c r="B87" s="50" t="s">
        <v>30</v>
      </c>
      <c r="C87" s="50" t="s">
        <v>347</v>
      </c>
      <c r="D87" s="50" t="s">
        <v>340</v>
      </c>
      <c r="E87" s="50" t="s">
        <v>35</v>
      </c>
      <c r="F87" s="50" t="s">
        <v>10</v>
      </c>
      <c r="G87" s="4">
        <v>201613.38</v>
      </c>
      <c r="H87" s="4"/>
      <c r="I87" s="4"/>
      <c r="J87" s="4">
        <v>201613.38</v>
      </c>
      <c r="K87" s="4"/>
      <c r="L87" s="66"/>
      <c r="M87" s="66"/>
      <c r="N87" s="66"/>
      <c r="O87" s="66"/>
    </row>
    <row r="88" spans="1:16" s="14" customFormat="1" ht="18" customHeight="1" outlineLevel="3" x14ac:dyDescent="0.25">
      <c r="A88" s="12" t="s">
        <v>186</v>
      </c>
      <c r="B88" s="13" t="s">
        <v>30</v>
      </c>
      <c r="C88" s="13" t="s">
        <v>347</v>
      </c>
      <c r="D88" s="13" t="s">
        <v>340</v>
      </c>
      <c r="E88" s="13" t="s">
        <v>36</v>
      </c>
      <c r="F88" s="13" t="s">
        <v>334</v>
      </c>
      <c r="G88" s="7">
        <f>G89</f>
        <v>27745</v>
      </c>
      <c r="H88" s="7">
        <f>H89</f>
        <v>4000</v>
      </c>
      <c r="I88" s="7"/>
      <c r="J88" s="23">
        <f>J89</f>
        <v>27745</v>
      </c>
      <c r="K88" s="23">
        <f>K94</f>
        <v>4000</v>
      </c>
      <c r="L88" s="82"/>
      <c r="M88" s="82">
        <f>M91+M93+M94</f>
        <v>23709.200000000001</v>
      </c>
      <c r="N88" s="82"/>
      <c r="O88" s="82"/>
      <c r="P88" s="23"/>
    </row>
    <row r="89" spans="1:16" ht="25.5" outlineLevel="5" x14ac:dyDescent="0.25">
      <c r="A89" s="49" t="s">
        <v>274</v>
      </c>
      <c r="B89" s="50" t="s">
        <v>30</v>
      </c>
      <c r="C89" s="50" t="s">
        <v>347</v>
      </c>
      <c r="D89" s="50" t="s">
        <v>340</v>
      </c>
      <c r="E89" s="50" t="s">
        <v>37</v>
      </c>
      <c r="F89" s="50" t="s">
        <v>334</v>
      </c>
      <c r="G89" s="4">
        <f>G90+G92+G94</f>
        <v>27745</v>
      </c>
      <c r="H89" s="4">
        <f>H94</f>
        <v>4000</v>
      </c>
      <c r="I89" s="4"/>
      <c r="J89" s="38">
        <f>J91+J93+J94</f>
        <v>27745</v>
      </c>
    </row>
    <row r="90" spans="1:16" ht="38.25" outlineLevel="6" x14ac:dyDescent="0.25">
      <c r="A90" s="49" t="s">
        <v>221</v>
      </c>
      <c r="B90" s="50" t="s">
        <v>30</v>
      </c>
      <c r="C90" s="50" t="s">
        <v>347</v>
      </c>
      <c r="D90" s="50" t="s">
        <v>340</v>
      </c>
      <c r="E90" s="50" t="s">
        <v>38</v>
      </c>
      <c r="F90" s="50" t="s">
        <v>334</v>
      </c>
      <c r="G90" s="4">
        <f>G91</f>
        <v>10745</v>
      </c>
      <c r="H90" s="4"/>
      <c r="I90" s="4"/>
      <c r="J90" s="4">
        <f t="shared" ref="H90:M90" si="21">J91</f>
        <v>10745</v>
      </c>
      <c r="K90" s="4"/>
      <c r="L90" s="66"/>
      <c r="M90" s="66">
        <f t="shared" si="21"/>
        <v>10745</v>
      </c>
      <c r="N90" s="66"/>
      <c r="O90" s="66"/>
    </row>
    <row r="91" spans="1:16" ht="25.5" outlineLevel="7" x14ac:dyDescent="0.25">
      <c r="A91" s="49" t="s">
        <v>199</v>
      </c>
      <c r="B91" s="50" t="s">
        <v>30</v>
      </c>
      <c r="C91" s="50" t="s">
        <v>347</v>
      </c>
      <c r="D91" s="50" t="s">
        <v>340</v>
      </c>
      <c r="E91" s="50" t="s">
        <v>38</v>
      </c>
      <c r="F91" s="50" t="s">
        <v>10</v>
      </c>
      <c r="G91" s="4">
        <v>10745</v>
      </c>
      <c r="H91" s="4"/>
      <c r="I91" s="4"/>
      <c r="J91" s="4">
        <v>10745</v>
      </c>
      <c r="K91" s="4"/>
      <c r="L91" s="66"/>
      <c r="M91" s="66">
        <v>10745</v>
      </c>
      <c r="N91" s="66"/>
      <c r="O91" s="66"/>
    </row>
    <row r="92" spans="1:16" outlineLevel="6" x14ac:dyDescent="0.25">
      <c r="A92" s="49" t="s">
        <v>222</v>
      </c>
      <c r="B92" s="50" t="s">
        <v>30</v>
      </c>
      <c r="C92" s="50" t="s">
        <v>347</v>
      </c>
      <c r="D92" s="50" t="s">
        <v>340</v>
      </c>
      <c r="E92" s="50" t="s">
        <v>39</v>
      </c>
      <c r="F92" s="50" t="s">
        <v>334</v>
      </c>
      <c r="G92" s="4">
        <f>G93</f>
        <v>13000</v>
      </c>
      <c r="H92" s="4"/>
      <c r="I92" s="4"/>
      <c r="J92" s="38">
        <f>J93</f>
        <v>13000</v>
      </c>
      <c r="M92" s="67">
        <f>M93</f>
        <v>12964.2</v>
      </c>
    </row>
    <row r="93" spans="1:16" ht="25.5" outlineLevel="7" x14ac:dyDescent="0.25">
      <c r="A93" s="49" t="s">
        <v>199</v>
      </c>
      <c r="B93" s="50" t="s">
        <v>30</v>
      </c>
      <c r="C93" s="50" t="s">
        <v>347</v>
      </c>
      <c r="D93" s="50" t="s">
        <v>340</v>
      </c>
      <c r="E93" s="50" t="s">
        <v>39</v>
      </c>
      <c r="F93" s="50" t="s">
        <v>10</v>
      </c>
      <c r="G93" s="4">
        <v>13000</v>
      </c>
      <c r="H93" s="4"/>
      <c r="I93" s="4"/>
      <c r="J93" s="4">
        <v>13000</v>
      </c>
      <c r="K93" s="4"/>
      <c r="L93" s="66"/>
      <c r="M93" s="66">
        <v>12964.2</v>
      </c>
      <c r="N93" s="66"/>
      <c r="O93" s="66"/>
    </row>
    <row r="94" spans="1:16" ht="89.25" outlineLevel="6" x14ac:dyDescent="0.25">
      <c r="A94" s="49" t="s">
        <v>160</v>
      </c>
      <c r="B94" s="50" t="s">
        <v>30</v>
      </c>
      <c r="C94" s="50" t="s">
        <v>347</v>
      </c>
      <c r="D94" s="50" t="s">
        <v>340</v>
      </c>
      <c r="E94" s="50" t="s">
        <v>40</v>
      </c>
      <c r="F94" s="50" t="s">
        <v>334</v>
      </c>
      <c r="G94" s="4">
        <v>4000</v>
      </c>
      <c r="H94" s="4">
        <f>H95</f>
        <v>4000</v>
      </c>
      <c r="I94" s="4"/>
      <c r="J94" s="4">
        <f t="shared" ref="J94:K94" si="22">J95</f>
        <v>4000</v>
      </c>
      <c r="K94" s="4">
        <f t="shared" si="22"/>
        <v>4000</v>
      </c>
      <c r="L94" s="66"/>
      <c r="M94" s="66">
        <v>0</v>
      </c>
      <c r="N94" s="66">
        <v>0</v>
      </c>
      <c r="O94" s="66"/>
    </row>
    <row r="95" spans="1:16" ht="25.5" outlineLevel="7" x14ac:dyDescent="0.25">
      <c r="A95" s="49" t="s">
        <v>199</v>
      </c>
      <c r="B95" s="50" t="s">
        <v>30</v>
      </c>
      <c r="C95" s="50" t="s">
        <v>347</v>
      </c>
      <c r="D95" s="50" t="s">
        <v>340</v>
      </c>
      <c r="E95" s="50" t="s">
        <v>40</v>
      </c>
      <c r="F95" s="50" t="s">
        <v>10</v>
      </c>
      <c r="G95" s="4">
        <v>4000</v>
      </c>
      <c r="H95" s="4">
        <v>4000</v>
      </c>
      <c r="I95" s="4"/>
      <c r="J95" s="4">
        <v>4000</v>
      </c>
      <c r="K95" s="4">
        <v>4000</v>
      </c>
      <c r="L95" s="66"/>
      <c r="M95" s="66">
        <v>0</v>
      </c>
      <c r="N95" s="66">
        <v>0</v>
      </c>
      <c r="O95" s="66"/>
    </row>
    <row r="96" spans="1:16" s="14" customFormat="1" outlineLevel="3" x14ac:dyDescent="0.25">
      <c r="A96" s="12" t="s">
        <v>197</v>
      </c>
      <c r="B96" s="13" t="s">
        <v>30</v>
      </c>
      <c r="C96" s="13" t="s">
        <v>347</v>
      </c>
      <c r="D96" s="13" t="s">
        <v>340</v>
      </c>
      <c r="E96" s="13" t="s">
        <v>1</v>
      </c>
      <c r="F96" s="13" t="s">
        <v>334</v>
      </c>
      <c r="G96" s="7">
        <f>G97</f>
        <v>9882.07</v>
      </c>
      <c r="H96" s="7"/>
      <c r="I96" s="7"/>
      <c r="J96" s="7">
        <f t="shared" ref="J96" si="23">J97</f>
        <v>9882.07</v>
      </c>
      <c r="K96" s="7"/>
      <c r="L96" s="79"/>
      <c r="M96" s="79">
        <f>M97</f>
        <v>9882.07</v>
      </c>
      <c r="N96" s="82"/>
      <c r="O96" s="82"/>
      <c r="P96" s="23"/>
    </row>
    <row r="97" spans="1:16" outlineLevel="4" x14ac:dyDescent="0.25">
      <c r="A97" s="49" t="s">
        <v>309</v>
      </c>
      <c r="B97" s="50" t="s">
        <v>30</v>
      </c>
      <c r="C97" s="50" t="s">
        <v>347</v>
      </c>
      <c r="D97" s="50" t="s">
        <v>340</v>
      </c>
      <c r="E97" s="50" t="s">
        <v>28</v>
      </c>
      <c r="F97" s="50" t="s">
        <v>334</v>
      </c>
      <c r="G97" s="4">
        <f>G98+G99</f>
        <v>9882.07</v>
      </c>
      <c r="H97" s="4"/>
      <c r="I97" s="4"/>
      <c r="J97" s="4">
        <f t="shared" ref="J97" si="24">J98+J99</f>
        <v>9882.07</v>
      </c>
      <c r="K97" s="4"/>
      <c r="L97" s="66"/>
      <c r="M97" s="66">
        <f t="shared" ref="M97" si="25">M98+M99</f>
        <v>9882.07</v>
      </c>
    </row>
    <row r="98" spans="1:16" outlineLevel="6" x14ac:dyDescent="0.25">
      <c r="A98" s="49" t="s">
        <v>305</v>
      </c>
      <c r="B98" s="50" t="s">
        <v>30</v>
      </c>
      <c r="C98" s="50" t="s">
        <v>347</v>
      </c>
      <c r="D98" s="50" t="s">
        <v>340</v>
      </c>
      <c r="E98" s="50" t="s">
        <v>41</v>
      </c>
      <c r="F98" s="50" t="s">
        <v>10</v>
      </c>
      <c r="G98" s="4">
        <v>8982.07</v>
      </c>
      <c r="H98" s="4"/>
      <c r="I98" s="4"/>
      <c r="J98" s="38">
        <v>8982.07</v>
      </c>
      <c r="M98" s="67">
        <v>8982.07</v>
      </c>
    </row>
    <row r="99" spans="1:16" outlineLevel="7" x14ac:dyDescent="0.25">
      <c r="A99" s="49" t="s">
        <v>320</v>
      </c>
      <c r="B99" s="50" t="s">
        <v>30</v>
      </c>
      <c r="C99" s="50" t="s">
        <v>347</v>
      </c>
      <c r="D99" s="50" t="s">
        <v>340</v>
      </c>
      <c r="E99" s="50" t="s">
        <v>41</v>
      </c>
      <c r="F99" s="50" t="s">
        <v>18</v>
      </c>
      <c r="G99" s="4">
        <v>900</v>
      </c>
      <c r="H99" s="4"/>
      <c r="I99" s="4"/>
      <c r="J99" s="38">
        <v>900</v>
      </c>
      <c r="M99" s="67">
        <v>900</v>
      </c>
    </row>
    <row r="100" spans="1:16" s="17" customFormat="1" ht="28.5" outlineLevel="1" x14ac:dyDescent="0.25">
      <c r="A100" s="15" t="s">
        <v>196</v>
      </c>
      <c r="B100" s="16" t="s">
        <v>30</v>
      </c>
      <c r="C100" s="16" t="s">
        <v>338</v>
      </c>
      <c r="D100" s="16"/>
      <c r="E100" s="16" t="s">
        <v>334</v>
      </c>
      <c r="F100" s="16" t="s">
        <v>334</v>
      </c>
      <c r="G100" s="6">
        <f>G101</f>
        <v>6092000</v>
      </c>
      <c r="H100" s="6"/>
      <c r="I100" s="6">
        <f t="shared" ref="I100:K100" si="26">I101</f>
        <v>5824100</v>
      </c>
      <c r="J100" s="6">
        <f t="shared" si="26"/>
        <v>6092000</v>
      </c>
      <c r="K100" s="6"/>
      <c r="L100" s="77">
        <f t="shared" ref="L100" si="27">L101</f>
        <v>5824100</v>
      </c>
      <c r="M100" s="77">
        <f t="shared" ref="M100:O100" si="28">M101</f>
        <v>5541329.7999999998</v>
      </c>
      <c r="N100" s="78"/>
      <c r="O100" s="77">
        <f t="shared" si="28"/>
        <v>5453627</v>
      </c>
      <c r="P100" s="22"/>
    </row>
    <row r="101" spans="1:16" s="17" customFormat="1" ht="57" outlineLevel="2" x14ac:dyDescent="0.25">
      <c r="A101" s="15" t="s">
        <v>198</v>
      </c>
      <c r="B101" s="16" t="s">
        <v>30</v>
      </c>
      <c r="C101" s="16" t="s">
        <v>338</v>
      </c>
      <c r="D101" s="16" t="s">
        <v>344</v>
      </c>
      <c r="E101" s="16" t="s">
        <v>334</v>
      </c>
      <c r="F101" s="16" t="s">
        <v>334</v>
      </c>
      <c r="G101" s="6">
        <f>G102+G108</f>
        <v>6092000</v>
      </c>
      <c r="H101" s="6"/>
      <c r="I101" s="6">
        <f t="shared" ref="I101:J101" si="29">I102+I108</f>
        <v>5824100</v>
      </c>
      <c r="J101" s="6">
        <f t="shared" si="29"/>
        <v>6092000</v>
      </c>
      <c r="K101" s="22"/>
      <c r="L101" s="77">
        <f t="shared" ref="L101" si="30">L102+L108</f>
        <v>5824100</v>
      </c>
      <c r="M101" s="77">
        <f t="shared" ref="M101" si="31">M102+M108</f>
        <v>5541329.7999999998</v>
      </c>
      <c r="N101" s="78"/>
      <c r="O101" s="77">
        <f>O102+O108</f>
        <v>5453627</v>
      </c>
      <c r="P101" s="6"/>
    </row>
    <row r="102" spans="1:16" s="14" customFormat="1" ht="40.5" outlineLevel="3" x14ac:dyDescent="0.25">
      <c r="A102" s="12" t="s">
        <v>187</v>
      </c>
      <c r="B102" s="13" t="s">
        <v>30</v>
      </c>
      <c r="C102" s="13" t="s">
        <v>338</v>
      </c>
      <c r="D102" s="13" t="s">
        <v>344</v>
      </c>
      <c r="E102" s="13" t="s">
        <v>42</v>
      </c>
      <c r="F102" s="13" t="s">
        <v>334</v>
      </c>
      <c r="G102" s="7">
        <f>G103</f>
        <v>5267900</v>
      </c>
      <c r="H102" s="7"/>
      <c r="I102" s="7">
        <f>I103</f>
        <v>5000000</v>
      </c>
      <c r="J102" s="7">
        <f>J103</f>
        <v>5267900</v>
      </c>
      <c r="K102" s="23"/>
      <c r="L102" s="79">
        <f t="shared" ref="L102:O102" si="32">L103</f>
        <v>5000000</v>
      </c>
      <c r="M102" s="79">
        <f t="shared" si="32"/>
        <v>4717270.8</v>
      </c>
      <c r="N102" s="82"/>
      <c r="O102" s="79">
        <f t="shared" si="32"/>
        <v>4629568</v>
      </c>
      <c r="P102" s="23"/>
    </row>
    <row r="103" spans="1:16" ht="38.25" outlineLevel="5" x14ac:dyDescent="0.25">
      <c r="A103" s="49" t="s">
        <v>275</v>
      </c>
      <c r="B103" s="50" t="s">
        <v>30</v>
      </c>
      <c r="C103" s="50" t="s">
        <v>338</v>
      </c>
      <c r="D103" s="50" t="s">
        <v>344</v>
      </c>
      <c r="E103" s="50" t="s">
        <v>43</v>
      </c>
      <c r="F103" s="50" t="s">
        <v>334</v>
      </c>
      <c r="G103" s="4">
        <f>G104+G106</f>
        <v>5267900</v>
      </c>
      <c r="H103" s="4"/>
      <c r="I103" s="4">
        <f>I104+I106</f>
        <v>5000000</v>
      </c>
      <c r="J103" s="4">
        <f>J104+J106</f>
        <v>5267900</v>
      </c>
      <c r="L103" s="66">
        <f>L104+L106</f>
        <v>5000000</v>
      </c>
      <c r="M103" s="66">
        <f>M104+M106</f>
        <v>4717270.8</v>
      </c>
      <c r="O103" s="66">
        <f>O104+O106</f>
        <v>4629568</v>
      </c>
    </row>
    <row r="104" spans="1:16" ht="25.5" outlineLevel="6" x14ac:dyDescent="0.25">
      <c r="A104" s="49" t="s">
        <v>204</v>
      </c>
      <c r="B104" s="50" t="s">
        <v>30</v>
      </c>
      <c r="C104" s="50" t="s">
        <v>338</v>
      </c>
      <c r="D104" s="50" t="s">
        <v>344</v>
      </c>
      <c r="E104" s="50" t="s">
        <v>44</v>
      </c>
      <c r="F104" s="50" t="s">
        <v>334</v>
      </c>
      <c r="G104" s="4">
        <f>G105</f>
        <v>267900</v>
      </c>
      <c r="H104" s="4"/>
      <c r="I104" s="4"/>
      <c r="J104" s="4">
        <v>267900</v>
      </c>
      <c r="L104" s="66"/>
      <c r="M104" s="67">
        <f>M105</f>
        <v>87702.8</v>
      </c>
    </row>
    <row r="105" spans="1:16" ht="25.5" outlineLevel="7" x14ac:dyDescent="0.25">
      <c r="A105" s="49" t="s">
        <v>199</v>
      </c>
      <c r="B105" s="50" t="s">
        <v>30</v>
      </c>
      <c r="C105" s="50" t="s">
        <v>338</v>
      </c>
      <c r="D105" s="50" t="s">
        <v>344</v>
      </c>
      <c r="E105" s="50" t="s">
        <v>44</v>
      </c>
      <c r="F105" s="50" t="s">
        <v>10</v>
      </c>
      <c r="G105" s="4">
        <v>267900</v>
      </c>
      <c r="H105" s="4"/>
      <c r="I105" s="4"/>
      <c r="J105" s="4">
        <v>267900</v>
      </c>
      <c r="L105" s="66"/>
      <c r="M105" s="67">
        <v>87702.8</v>
      </c>
    </row>
    <row r="106" spans="1:16" ht="76.5" outlineLevel="6" x14ac:dyDescent="0.25">
      <c r="A106" s="49" t="s">
        <v>311</v>
      </c>
      <c r="B106" s="50" t="s">
        <v>30</v>
      </c>
      <c r="C106" s="50" t="s">
        <v>338</v>
      </c>
      <c r="D106" s="50" t="s">
        <v>344</v>
      </c>
      <c r="E106" s="50" t="s">
        <v>45</v>
      </c>
      <c r="F106" s="50" t="s">
        <v>334</v>
      </c>
      <c r="G106" s="4">
        <f>G107</f>
        <v>5000000</v>
      </c>
      <c r="H106" s="4"/>
      <c r="I106" s="4">
        <f>I107</f>
        <v>5000000</v>
      </c>
      <c r="J106" s="4">
        <v>5000000</v>
      </c>
      <c r="L106" s="66">
        <v>5000000</v>
      </c>
      <c r="M106" s="67">
        <f>M107</f>
        <v>4629568</v>
      </c>
      <c r="O106" s="67">
        <f t="shared" ref="O106" si="33">O107</f>
        <v>4629568</v>
      </c>
    </row>
    <row r="107" spans="1:16" ht="25.5" outlineLevel="7" x14ac:dyDescent="0.25">
      <c r="A107" s="49" t="s">
        <v>199</v>
      </c>
      <c r="B107" s="50" t="s">
        <v>30</v>
      </c>
      <c r="C107" s="50" t="s">
        <v>338</v>
      </c>
      <c r="D107" s="50" t="s">
        <v>344</v>
      </c>
      <c r="E107" s="50" t="s">
        <v>45</v>
      </c>
      <c r="F107" s="50" t="s">
        <v>10</v>
      </c>
      <c r="G107" s="4">
        <v>5000000</v>
      </c>
      <c r="H107" s="4"/>
      <c r="I107" s="4">
        <v>5000000</v>
      </c>
      <c r="J107" s="4">
        <v>5000000</v>
      </c>
      <c r="L107" s="66">
        <v>5000000</v>
      </c>
      <c r="M107" s="67">
        <v>4629568</v>
      </c>
      <c r="O107" s="67">
        <v>4629568</v>
      </c>
    </row>
    <row r="108" spans="1:16" outlineLevel="7" x14ac:dyDescent="0.25">
      <c r="A108" s="53" t="s">
        <v>197</v>
      </c>
      <c r="B108" s="50" t="s">
        <v>30</v>
      </c>
      <c r="C108" s="50"/>
      <c r="D108" s="50"/>
      <c r="E108" s="50"/>
      <c r="F108" s="50"/>
      <c r="G108" s="10">
        <f>G109</f>
        <v>824100</v>
      </c>
      <c r="H108" s="4"/>
      <c r="I108" s="10">
        <f>I109</f>
        <v>824100</v>
      </c>
      <c r="J108" s="10">
        <f>J109</f>
        <v>824100</v>
      </c>
      <c r="L108" s="83">
        <f>L109</f>
        <v>824100</v>
      </c>
      <c r="M108" s="83">
        <f>M109</f>
        <v>824059</v>
      </c>
      <c r="N108" s="78"/>
      <c r="O108" s="83">
        <f>O109</f>
        <v>824059</v>
      </c>
    </row>
    <row r="109" spans="1:16" outlineLevel="7" x14ac:dyDescent="0.25">
      <c r="A109" s="49" t="s">
        <v>309</v>
      </c>
      <c r="B109" s="50" t="s">
        <v>30</v>
      </c>
      <c r="C109" s="50" t="s">
        <v>338</v>
      </c>
      <c r="D109" s="50" t="s">
        <v>344</v>
      </c>
      <c r="E109" s="50" t="s">
        <v>29</v>
      </c>
      <c r="F109" s="50"/>
      <c r="G109" s="4">
        <f>G110</f>
        <v>824100</v>
      </c>
      <c r="H109" s="4"/>
      <c r="I109" s="4">
        <f>I110</f>
        <v>824100</v>
      </c>
      <c r="J109" s="4">
        <f>J110</f>
        <v>824100</v>
      </c>
      <c r="L109" s="66">
        <f>L110</f>
        <v>824100</v>
      </c>
      <c r="M109" s="66">
        <f>M110</f>
        <v>824059</v>
      </c>
      <c r="O109" s="66">
        <f>O110</f>
        <v>824059</v>
      </c>
    </row>
    <row r="110" spans="1:16" outlineLevel="7" x14ac:dyDescent="0.25">
      <c r="A110" s="49" t="s">
        <v>219</v>
      </c>
      <c r="B110" s="50" t="s">
        <v>30</v>
      </c>
      <c r="C110" s="50" t="s">
        <v>338</v>
      </c>
      <c r="D110" s="50" t="s">
        <v>344</v>
      </c>
      <c r="E110" s="50" t="s">
        <v>29</v>
      </c>
      <c r="F110" s="50"/>
      <c r="G110" s="4">
        <f>G111</f>
        <v>824100</v>
      </c>
      <c r="H110" s="4"/>
      <c r="I110" s="4">
        <f>I111</f>
        <v>824100</v>
      </c>
      <c r="J110" s="4">
        <f>J111</f>
        <v>824100</v>
      </c>
      <c r="L110" s="66">
        <f>L111</f>
        <v>824100</v>
      </c>
      <c r="M110" s="66">
        <f>M111</f>
        <v>824059</v>
      </c>
      <c r="O110" s="66">
        <f>O111</f>
        <v>824059</v>
      </c>
    </row>
    <row r="111" spans="1:16" ht="25.5" outlineLevel="7" x14ac:dyDescent="0.25">
      <c r="A111" s="49" t="s">
        <v>199</v>
      </c>
      <c r="B111" s="50" t="s">
        <v>30</v>
      </c>
      <c r="C111" s="50" t="s">
        <v>338</v>
      </c>
      <c r="D111" s="50" t="s">
        <v>344</v>
      </c>
      <c r="E111" s="50" t="s">
        <v>29</v>
      </c>
      <c r="F111" s="50" t="s">
        <v>10</v>
      </c>
      <c r="G111" s="4">
        <v>824100</v>
      </c>
      <c r="H111" s="4"/>
      <c r="I111" s="4">
        <v>824100</v>
      </c>
      <c r="J111" s="4">
        <v>824100</v>
      </c>
      <c r="L111" s="66">
        <v>824100</v>
      </c>
      <c r="M111" s="67">
        <v>824059</v>
      </c>
      <c r="O111" s="67">
        <v>824059</v>
      </c>
    </row>
    <row r="112" spans="1:16" s="17" customFormat="1" outlineLevel="1" x14ac:dyDescent="0.25">
      <c r="A112" s="15" t="s">
        <v>195</v>
      </c>
      <c r="B112" s="16" t="s">
        <v>30</v>
      </c>
      <c r="C112" s="16" t="s">
        <v>341</v>
      </c>
      <c r="D112" s="16"/>
      <c r="E112" s="16" t="s">
        <v>334</v>
      </c>
      <c r="F112" s="16" t="s">
        <v>334</v>
      </c>
      <c r="G112" s="6">
        <f>G113+G119+G141+G148</f>
        <v>35687728.440000005</v>
      </c>
      <c r="H112" s="6">
        <f t="shared" ref="H112:O112" si="34">H113+H119+H141+H148</f>
        <v>13537823.459999999</v>
      </c>
      <c r="I112" s="6">
        <f t="shared" si="34"/>
        <v>112500</v>
      </c>
      <c r="J112" s="6">
        <f t="shared" si="34"/>
        <v>35026038.910000004</v>
      </c>
      <c r="K112" s="6">
        <f t="shared" si="34"/>
        <v>12903196.34</v>
      </c>
      <c r="L112" s="77">
        <f t="shared" si="34"/>
        <v>85437.59</v>
      </c>
      <c r="M112" s="77">
        <f t="shared" si="34"/>
        <v>31931810.519999996</v>
      </c>
      <c r="N112" s="77">
        <f t="shared" si="34"/>
        <v>11918359.119999999</v>
      </c>
      <c r="O112" s="77">
        <f t="shared" si="34"/>
        <v>85437.59</v>
      </c>
      <c r="P112" s="22"/>
    </row>
    <row r="113" spans="1:16" s="17" customFormat="1" outlineLevel="2" x14ac:dyDescent="0.25">
      <c r="A113" s="15" t="s">
        <v>157</v>
      </c>
      <c r="B113" s="16" t="s">
        <v>30</v>
      </c>
      <c r="C113" s="16" t="s">
        <v>341</v>
      </c>
      <c r="D113" s="16" t="s">
        <v>345</v>
      </c>
      <c r="E113" s="16" t="s">
        <v>334</v>
      </c>
      <c r="F113" s="16" t="s">
        <v>334</v>
      </c>
      <c r="G113" s="6">
        <f>G114</f>
        <v>1787139.5</v>
      </c>
      <c r="H113" s="6">
        <f>H114</f>
        <v>1787139.5</v>
      </c>
      <c r="I113" s="6"/>
      <c r="J113" s="6">
        <f t="shared" ref="J113:K117" si="35">J114</f>
        <v>1787139.5</v>
      </c>
      <c r="K113" s="6">
        <f t="shared" si="35"/>
        <v>1787139.5</v>
      </c>
      <c r="L113" s="78"/>
      <c r="M113" s="77">
        <f t="shared" ref="M113:M117" si="36">M114</f>
        <v>805349.5</v>
      </c>
      <c r="N113" s="77">
        <f t="shared" ref="N113:N117" si="37">N114</f>
        <v>805349.5</v>
      </c>
      <c r="O113" s="78"/>
      <c r="P113" s="22"/>
    </row>
    <row r="114" spans="1:16" s="14" customFormat="1" ht="40.5" outlineLevel="3" x14ac:dyDescent="0.25">
      <c r="A114" s="12" t="s">
        <v>188</v>
      </c>
      <c r="B114" s="13" t="s">
        <v>30</v>
      </c>
      <c r="C114" s="13" t="s">
        <v>341</v>
      </c>
      <c r="D114" s="13" t="s">
        <v>345</v>
      </c>
      <c r="E114" s="13" t="s">
        <v>46</v>
      </c>
      <c r="F114" s="13" t="s">
        <v>334</v>
      </c>
      <c r="G114" s="7">
        <f>G115</f>
        <v>1787139.5</v>
      </c>
      <c r="H114" s="7">
        <f>H115</f>
        <v>1787139.5</v>
      </c>
      <c r="I114" s="7"/>
      <c r="J114" s="7">
        <f t="shared" si="35"/>
        <v>1787139.5</v>
      </c>
      <c r="K114" s="7">
        <f t="shared" si="35"/>
        <v>1787139.5</v>
      </c>
      <c r="L114" s="82"/>
      <c r="M114" s="79">
        <f t="shared" si="36"/>
        <v>805349.5</v>
      </c>
      <c r="N114" s="79">
        <f t="shared" si="37"/>
        <v>805349.5</v>
      </c>
      <c r="O114" s="82"/>
      <c r="P114" s="23"/>
    </row>
    <row r="115" spans="1:16" outlineLevel="4" x14ac:dyDescent="0.25">
      <c r="A115" s="49" t="s">
        <v>249</v>
      </c>
      <c r="B115" s="50" t="s">
        <v>30</v>
      </c>
      <c r="C115" s="50" t="s">
        <v>341</v>
      </c>
      <c r="D115" s="50" t="s">
        <v>345</v>
      </c>
      <c r="E115" s="50" t="s">
        <v>47</v>
      </c>
      <c r="F115" s="50" t="s">
        <v>334</v>
      </c>
      <c r="G115" s="4">
        <f>G116</f>
        <v>1787139.5</v>
      </c>
      <c r="H115" s="4">
        <f>H116</f>
        <v>1787139.5</v>
      </c>
      <c r="I115" s="4"/>
      <c r="J115" s="4">
        <f t="shared" si="35"/>
        <v>1787139.5</v>
      </c>
      <c r="K115" s="4">
        <f t="shared" si="35"/>
        <v>1787139.5</v>
      </c>
      <c r="M115" s="66">
        <f t="shared" si="36"/>
        <v>805349.5</v>
      </c>
      <c r="N115" s="66">
        <f t="shared" si="37"/>
        <v>805349.5</v>
      </c>
    </row>
    <row r="116" spans="1:16" ht="25.5" outlineLevel="5" x14ac:dyDescent="0.25">
      <c r="A116" s="49" t="s">
        <v>276</v>
      </c>
      <c r="B116" s="50" t="s">
        <v>30</v>
      </c>
      <c r="C116" s="50" t="s">
        <v>341</v>
      </c>
      <c r="D116" s="50" t="s">
        <v>345</v>
      </c>
      <c r="E116" s="50" t="s">
        <v>48</v>
      </c>
      <c r="F116" s="50" t="s">
        <v>334</v>
      </c>
      <c r="G116" s="4">
        <f>G117</f>
        <v>1787139.5</v>
      </c>
      <c r="H116" s="4">
        <f>H117</f>
        <v>1787139.5</v>
      </c>
      <c r="I116" s="4"/>
      <c r="J116" s="4">
        <f t="shared" si="35"/>
        <v>1787139.5</v>
      </c>
      <c r="K116" s="4">
        <f t="shared" si="35"/>
        <v>1787139.5</v>
      </c>
      <c r="M116" s="66">
        <f t="shared" si="36"/>
        <v>805349.5</v>
      </c>
      <c r="N116" s="66">
        <f t="shared" si="37"/>
        <v>805349.5</v>
      </c>
    </row>
    <row r="117" spans="1:16" ht="38.25" outlineLevel="6" x14ac:dyDescent="0.25">
      <c r="A117" s="49" t="s">
        <v>161</v>
      </c>
      <c r="B117" s="50" t="s">
        <v>30</v>
      </c>
      <c r="C117" s="50" t="s">
        <v>341</v>
      </c>
      <c r="D117" s="50" t="s">
        <v>345</v>
      </c>
      <c r="E117" s="50" t="s">
        <v>49</v>
      </c>
      <c r="F117" s="50" t="s">
        <v>334</v>
      </c>
      <c r="G117" s="4">
        <f>G118</f>
        <v>1787139.5</v>
      </c>
      <c r="H117" s="4">
        <f>H118</f>
        <v>1787139.5</v>
      </c>
      <c r="I117" s="4"/>
      <c r="J117" s="4">
        <f t="shared" si="35"/>
        <v>1787139.5</v>
      </c>
      <c r="K117" s="4">
        <f t="shared" si="35"/>
        <v>1787139.5</v>
      </c>
      <c r="M117" s="66">
        <f t="shared" si="36"/>
        <v>805349.5</v>
      </c>
      <c r="N117" s="66">
        <f t="shared" si="37"/>
        <v>805349.5</v>
      </c>
    </row>
    <row r="118" spans="1:16" ht="25.5" outlineLevel="7" x14ac:dyDescent="0.25">
      <c r="A118" s="49" t="s">
        <v>199</v>
      </c>
      <c r="B118" s="50" t="s">
        <v>30</v>
      </c>
      <c r="C118" s="50" t="s">
        <v>341</v>
      </c>
      <c r="D118" s="50" t="s">
        <v>345</v>
      </c>
      <c r="E118" s="50" t="s">
        <v>49</v>
      </c>
      <c r="F118" s="50" t="s">
        <v>10</v>
      </c>
      <c r="G118" s="4">
        <v>1787139.5</v>
      </c>
      <c r="H118" s="4">
        <v>1787139.5</v>
      </c>
      <c r="I118" s="4"/>
      <c r="J118" s="4">
        <v>1787139.5</v>
      </c>
      <c r="K118" s="4">
        <v>1787139.5</v>
      </c>
      <c r="M118" s="66">
        <v>805349.5</v>
      </c>
      <c r="N118" s="66">
        <v>805349.5</v>
      </c>
    </row>
    <row r="119" spans="1:16" s="17" customFormat="1" outlineLevel="2" x14ac:dyDescent="0.25">
      <c r="A119" s="15" t="s">
        <v>300</v>
      </c>
      <c r="B119" s="16" t="s">
        <v>30</v>
      </c>
      <c r="C119" s="16" t="s">
        <v>341</v>
      </c>
      <c r="D119" s="16" t="s">
        <v>346</v>
      </c>
      <c r="E119" s="16" t="s">
        <v>334</v>
      </c>
      <c r="F119" s="16" t="s">
        <v>334</v>
      </c>
      <c r="G119" s="6">
        <f>G120</f>
        <v>33266253.120000001</v>
      </c>
      <c r="H119" s="6">
        <f t="shared" ref="H119:O119" si="38">H120</f>
        <v>11717305.139999999</v>
      </c>
      <c r="I119" s="6">
        <f t="shared" si="38"/>
        <v>112500</v>
      </c>
      <c r="J119" s="6">
        <f t="shared" si="38"/>
        <v>32604563.590000004</v>
      </c>
      <c r="K119" s="6">
        <f t="shared" si="38"/>
        <v>11082678.02</v>
      </c>
      <c r="L119" s="77">
        <f t="shared" si="38"/>
        <v>85437.59</v>
      </c>
      <c r="M119" s="77">
        <f t="shared" si="38"/>
        <v>30495533.019999996</v>
      </c>
      <c r="N119" s="77">
        <f t="shared" si="38"/>
        <v>11082678.02</v>
      </c>
      <c r="O119" s="77">
        <f t="shared" si="38"/>
        <v>85437.59</v>
      </c>
      <c r="P119" s="22"/>
    </row>
    <row r="120" spans="1:16" s="14" customFormat="1" ht="40.5" outlineLevel="3" x14ac:dyDescent="0.25">
      <c r="A120" s="12" t="s">
        <v>188</v>
      </c>
      <c r="B120" s="13" t="s">
        <v>30</v>
      </c>
      <c r="C120" s="13" t="s">
        <v>341</v>
      </c>
      <c r="D120" s="13" t="s">
        <v>346</v>
      </c>
      <c r="E120" s="13" t="s">
        <v>46</v>
      </c>
      <c r="F120" s="13" t="s">
        <v>334</v>
      </c>
      <c r="G120" s="7">
        <f>G121</f>
        <v>33266253.120000001</v>
      </c>
      <c r="H120" s="7">
        <f t="shared" ref="H120:I120" si="39">H121</f>
        <v>11717305.139999999</v>
      </c>
      <c r="I120" s="7">
        <f t="shared" si="39"/>
        <v>112500</v>
      </c>
      <c r="J120" s="7">
        <f>J121</f>
        <v>32604563.590000004</v>
      </c>
      <c r="K120" s="7">
        <f t="shared" ref="K120" si="40">K121</f>
        <v>11082678.02</v>
      </c>
      <c r="L120" s="79">
        <f t="shared" ref="L120" si="41">L121</f>
        <v>85437.59</v>
      </c>
      <c r="M120" s="79">
        <f t="shared" ref="M120" si="42">M121</f>
        <v>30495533.019999996</v>
      </c>
      <c r="N120" s="79">
        <f t="shared" ref="N120" si="43">N121</f>
        <v>11082678.02</v>
      </c>
      <c r="O120" s="79">
        <f t="shared" ref="O120" si="44">O121</f>
        <v>85437.59</v>
      </c>
      <c r="P120" s="23"/>
    </row>
    <row r="121" spans="1:16" ht="25.5" outlineLevel="4" x14ac:dyDescent="0.25">
      <c r="A121" s="49" t="s">
        <v>250</v>
      </c>
      <c r="B121" s="50" t="s">
        <v>30</v>
      </c>
      <c r="C121" s="50" t="s">
        <v>341</v>
      </c>
      <c r="D121" s="50" t="s">
        <v>346</v>
      </c>
      <c r="E121" s="50" t="s">
        <v>50</v>
      </c>
      <c r="F121" s="50" t="s">
        <v>334</v>
      </c>
      <c r="G121" s="4">
        <f>G122+G131+G136</f>
        <v>33266253.120000001</v>
      </c>
      <c r="H121" s="4">
        <f>H122+H131+H136</f>
        <v>11717305.139999999</v>
      </c>
      <c r="I121" s="4">
        <f>I122+I131+I136</f>
        <v>112500</v>
      </c>
      <c r="J121" s="4">
        <f>J122+J131+J136</f>
        <v>32604563.590000004</v>
      </c>
      <c r="K121" s="4">
        <f>K122+K131+K136</f>
        <v>11082678.02</v>
      </c>
      <c r="L121" s="66">
        <f>L122+L131+L136</f>
        <v>85437.59</v>
      </c>
      <c r="M121" s="66">
        <f>M122+M131+M136</f>
        <v>30495533.019999996</v>
      </c>
      <c r="N121" s="66">
        <f>N122+N131+N136</f>
        <v>11082678.02</v>
      </c>
      <c r="O121" s="66">
        <f>O122+O131+O136</f>
        <v>85437.59</v>
      </c>
    </row>
    <row r="122" spans="1:16" outlineLevel="5" x14ac:dyDescent="0.25">
      <c r="A122" s="49" t="s">
        <v>277</v>
      </c>
      <c r="B122" s="50" t="s">
        <v>30</v>
      </c>
      <c r="C122" s="50" t="s">
        <v>341</v>
      </c>
      <c r="D122" s="50" t="s">
        <v>346</v>
      </c>
      <c r="E122" s="50" t="s">
        <v>51</v>
      </c>
      <c r="F122" s="50" t="s">
        <v>334</v>
      </c>
      <c r="G122" s="4">
        <f>G123+G125+G127+G129</f>
        <v>19797647.98</v>
      </c>
      <c r="H122" s="4"/>
      <c r="I122" s="4"/>
      <c r="J122" s="4">
        <f>J123+J125+J127+J129</f>
        <v>19818292.560000002</v>
      </c>
      <c r="M122" s="66">
        <f>M123+M125+M127+M129</f>
        <v>17709261.989999998</v>
      </c>
    </row>
    <row r="123" spans="1:16" ht="38.25" outlineLevel="6" x14ac:dyDescent="0.25">
      <c r="A123" s="49" t="s">
        <v>306</v>
      </c>
      <c r="B123" s="50" t="s">
        <v>30</v>
      </c>
      <c r="C123" s="50" t="s">
        <v>341</v>
      </c>
      <c r="D123" s="50" t="s">
        <v>346</v>
      </c>
      <c r="E123" s="50" t="s">
        <v>52</v>
      </c>
      <c r="F123" s="50" t="s">
        <v>334</v>
      </c>
      <c r="G123" s="4">
        <f>G124</f>
        <v>350000</v>
      </c>
      <c r="H123" s="4"/>
      <c r="I123" s="4"/>
      <c r="J123" s="4">
        <f>J124</f>
        <v>350000</v>
      </c>
      <c r="M123" s="66">
        <f>M124</f>
        <v>337600</v>
      </c>
    </row>
    <row r="124" spans="1:16" ht="25.5" outlineLevel="7" x14ac:dyDescent="0.25">
      <c r="A124" s="49" t="s">
        <v>199</v>
      </c>
      <c r="B124" s="50" t="s">
        <v>30</v>
      </c>
      <c r="C124" s="50" t="s">
        <v>341</v>
      </c>
      <c r="D124" s="50" t="s">
        <v>346</v>
      </c>
      <c r="E124" s="50" t="s">
        <v>52</v>
      </c>
      <c r="F124" s="50" t="s">
        <v>10</v>
      </c>
      <c r="G124" s="4">
        <v>350000</v>
      </c>
      <c r="H124" s="4"/>
      <c r="I124" s="4"/>
      <c r="J124" s="38">
        <v>350000</v>
      </c>
      <c r="M124" s="67">
        <v>337600</v>
      </c>
    </row>
    <row r="125" spans="1:16" ht="25.5" outlineLevel="6" x14ac:dyDescent="0.25">
      <c r="A125" s="49" t="s">
        <v>162</v>
      </c>
      <c r="B125" s="50" t="s">
        <v>30</v>
      </c>
      <c r="C125" s="50" t="s">
        <v>341</v>
      </c>
      <c r="D125" s="50" t="s">
        <v>346</v>
      </c>
      <c r="E125" s="50" t="s">
        <v>53</v>
      </c>
      <c r="F125" s="50" t="s">
        <v>334</v>
      </c>
      <c r="G125" s="4">
        <f>G126</f>
        <v>16391147.98</v>
      </c>
      <c r="H125" s="4"/>
      <c r="I125" s="4"/>
      <c r="J125" s="38">
        <f>J126</f>
        <v>16411792.560000001</v>
      </c>
      <c r="M125" s="67">
        <f>M126</f>
        <v>14785590.65</v>
      </c>
    </row>
    <row r="126" spans="1:16" ht="25.5" outlineLevel="7" x14ac:dyDescent="0.25">
      <c r="A126" s="49" t="s">
        <v>199</v>
      </c>
      <c r="B126" s="50" t="s">
        <v>30</v>
      </c>
      <c r="C126" s="50" t="s">
        <v>341</v>
      </c>
      <c r="D126" s="50" t="s">
        <v>346</v>
      </c>
      <c r="E126" s="50" t="s">
        <v>53</v>
      </c>
      <c r="F126" s="50" t="s">
        <v>10</v>
      </c>
      <c r="G126" s="4">
        <v>16391147.98</v>
      </c>
      <c r="H126" s="4"/>
      <c r="I126" s="4"/>
      <c r="J126" s="38">
        <v>16411792.560000001</v>
      </c>
      <c r="M126" s="67">
        <v>14785590.65</v>
      </c>
    </row>
    <row r="127" spans="1:16" ht="25.5" outlineLevel="6" x14ac:dyDescent="0.25">
      <c r="A127" s="49" t="s">
        <v>292</v>
      </c>
      <c r="B127" s="50" t="s">
        <v>30</v>
      </c>
      <c r="C127" s="50" t="s">
        <v>341</v>
      </c>
      <c r="D127" s="50" t="s">
        <v>346</v>
      </c>
      <c r="E127" s="50" t="s">
        <v>54</v>
      </c>
      <c r="F127" s="50" t="s">
        <v>334</v>
      </c>
      <c r="G127" s="4">
        <f>G128</f>
        <v>2750000</v>
      </c>
      <c r="H127" s="4"/>
      <c r="I127" s="4"/>
      <c r="J127" s="38">
        <f>J128</f>
        <v>2750000</v>
      </c>
      <c r="M127" s="67">
        <f>M128</f>
        <v>2339960</v>
      </c>
    </row>
    <row r="128" spans="1:16" ht="25.5" outlineLevel="7" x14ac:dyDescent="0.25">
      <c r="A128" s="49" t="s">
        <v>199</v>
      </c>
      <c r="B128" s="50" t="s">
        <v>30</v>
      </c>
      <c r="C128" s="50" t="s">
        <v>341</v>
      </c>
      <c r="D128" s="50" t="s">
        <v>346</v>
      </c>
      <c r="E128" s="50" t="s">
        <v>54</v>
      </c>
      <c r="F128" s="50" t="s">
        <v>10</v>
      </c>
      <c r="G128" s="4">
        <v>2750000</v>
      </c>
      <c r="H128" s="4"/>
      <c r="I128" s="4"/>
      <c r="J128" s="38">
        <v>2750000</v>
      </c>
      <c r="M128" s="67">
        <v>2339960</v>
      </c>
    </row>
    <row r="129" spans="1:16" outlineLevel="6" x14ac:dyDescent="0.25">
      <c r="A129" s="49" t="s">
        <v>293</v>
      </c>
      <c r="B129" s="50" t="s">
        <v>30</v>
      </c>
      <c r="C129" s="50" t="s">
        <v>341</v>
      </c>
      <c r="D129" s="50" t="s">
        <v>346</v>
      </c>
      <c r="E129" s="50" t="s">
        <v>55</v>
      </c>
      <c r="F129" s="50" t="s">
        <v>334</v>
      </c>
      <c r="G129" s="4">
        <f>G130</f>
        <v>306500</v>
      </c>
      <c r="H129" s="4"/>
      <c r="I129" s="4"/>
      <c r="J129" s="38">
        <f>J130</f>
        <v>306500</v>
      </c>
      <c r="M129" s="67">
        <f>M130</f>
        <v>246111.34</v>
      </c>
    </row>
    <row r="130" spans="1:16" ht="25.5" outlineLevel="7" x14ac:dyDescent="0.25">
      <c r="A130" s="49" t="s">
        <v>199</v>
      </c>
      <c r="B130" s="50" t="s">
        <v>30</v>
      </c>
      <c r="C130" s="50" t="s">
        <v>341</v>
      </c>
      <c r="D130" s="50" t="s">
        <v>346</v>
      </c>
      <c r="E130" s="50" t="s">
        <v>55</v>
      </c>
      <c r="F130" s="50" t="s">
        <v>10</v>
      </c>
      <c r="G130" s="4">
        <v>306500</v>
      </c>
      <c r="H130" s="4"/>
      <c r="I130" s="4"/>
      <c r="J130" s="38">
        <v>306500</v>
      </c>
      <c r="M130" s="67">
        <v>246111.34</v>
      </c>
    </row>
    <row r="131" spans="1:16" outlineLevel="5" x14ac:dyDescent="0.25">
      <c r="A131" s="49" t="s">
        <v>209</v>
      </c>
      <c r="B131" s="50" t="s">
        <v>30</v>
      </c>
      <c r="C131" s="50" t="s">
        <v>341</v>
      </c>
      <c r="D131" s="50" t="s">
        <v>346</v>
      </c>
      <c r="E131" s="50" t="s">
        <v>56</v>
      </c>
      <c r="F131" s="50" t="s">
        <v>334</v>
      </c>
      <c r="G131" s="4">
        <f>G132+G134</f>
        <v>2249798.6</v>
      </c>
      <c r="H131" s="4">
        <f t="shared" ref="H131:I131" si="45">H132+H134</f>
        <v>2137298.6</v>
      </c>
      <c r="I131" s="4">
        <f t="shared" si="45"/>
        <v>112500</v>
      </c>
      <c r="J131" s="4">
        <f t="shared" ref="J131" si="46">J132+J134</f>
        <v>1708751.8800000001</v>
      </c>
      <c r="K131" s="4">
        <f t="shared" ref="K131" si="47">K132+K134</f>
        <v>1623314.29</v>
      </c>
      <c r="L131" s="66">
        <f t="shared" ref="L131" si="48">L132+L134</f>
        <v>85437.59</v>
      </c>
      <c r="M131" s="66">
        <f t="shared" ref="M131" si="49">M132+M134</f>
        <v>1708751.8800000001</v>
      </c>
      <c r="N131" s="66">
        <f t="shared" ref="N131" si="50">N132+N134</f>
        <v>1623314.29</v>
      </c>
      <c r="O131" s="66">
        <f t="shared" ref="O131" si="51">O132+O134</f>
        <v>85437.59</v>
      </c>
    </row>
    <row r="132" spans="1:16" ht="51" outlineLevel="6" x14ac:dyDescent="0.25">
      <c r="A132" s="49" t="s">
        <v>354</v>
      </c>
      <c r="B132" s="50" t="s">
        <v>30</v>
      </c>
      <c r="C132" s="50" t="s">
        <v>341</v>
      </c>
      <c r="D132" s="50" t="s">
        <v>346</v>
      </c>
      <c r="E132" s="50" t="s">
        <v>57</v>
      </c>
      <c r="F132" s="50" t="s">
        <v>334</v>
      </c>
      <c r="G132" s="4">
        <f>G133</f>
        <v>2137298.6</v>
      </c>
      <c r="H132" s="4">
        <f>H133</f>
        <v>2137298.6</v>
      </c>
      <c r="I132" s="4"/>
      <c r="J132" s="4">
        <f>J133</f>
        <v>1623314.29</v>
      </c>
      <c r="K132" s="4">
        <f>K133</f>
        <v>1623314.29</v>
      </c>
      <c r="L132" s="66"/>
      <c r="M132" s="66">
        <f>M133</f>
        <v>1623314.29</v>
      </c>
      <c r="N132" s="66">
        <f>N133</f>
        <v>1623314.29</v>
      </c>
      <c r="O132" s="66"/>
    </row>
    <row r="133" spans="1:16" ht="25.5" outlineLevel="7" x14ac:dyDescent="0.25">
      <c r="A133" s="49" t="s">
        <v>199</v>
      </c>
      <c r="B133" s="50" t="s">
        <v>30</v>
      </c>
      <c r="C133" s="50" t="s">
        <v>341</v>
      </c>
      <c r="D133" s="50" t="s">
        <v>346</v>
      </c>
      <c r="E133" s="50" t="s">
        <v>57</v>
      </c>
      <c r="F133" s="50" t="s">
        <v>10</v>
      </c>
      <c r="G133" s="4">
        <v>2137298.6</v>
      </c>
      <c r="H133" s="4">
        <v>2137298.6</v>
      </c>
      <c r="I133" s="4"/>
      <c r="J133" s="4">
        <v>1623314.29</v>
      </c>
      <c r="K133" s="4">
        <v>1623314.29</v>
      </c>
      <c r="L133" s="66"/>
      <c r="M133" s="66">
        <v>1623314.29</v>
      </c>
      <c r="N133" s="66">
        <v>1623314.29</v>
      </c>
      <c r="O133" s="66"/>
    </row>
    <row r="134" spans="1:16" ht="63.75" outlineLevel="6" x14ac:dyDescent="0.25">
      <c r="A134" s="49" t="s">
        <v>355</v>
      </c>
      <c r="B134" s="50" t="s">
        <v>30</v>
      </c>
      <c r="C134" s="50" t="s">
        <v>341</v>
      </c>
      <c r="D134" s="50" t="s">
        <v>346</v>
      </c>
      <c r="E134" s="50" t="s">
        <v>58</v>
      </c>
      <c r="F134" s="50" t="s">
        <v>334</v>
      </c>
      <c r="G134" s="4">
        <f>G135</f>
        <v>112500</v>
      </c>
      <c r="H134" s="4"/>
      <c r="I134" s="4">
        <f>I135</f>
        <v>112500</v>
      </c>
      <c r="J134" s="4">
        <f>J135</f>
        <v>85437.59</v>
      </c>
      <c r="K134" s="4"/>
      <c r="L134" s="66">
        <f>L135</f>
        <v>85437.59</v>
      </c>
      <c r="M134" s="66">
        <f>M135</f>
        <v>85437.59</v>
      </c>
      <c r="N134" s="66"/>
      <c r="O134" s="66">
        <f>O135</f>
        <v>85437.59</v>
      </c>
    </row>
    <row r="135" spans="1:16" ht="25.5" outlineLevel="7" x14ac:dyDescent="0.25">
      <c r="A135" s="49" t="s">
        <v>199</v>
      </c>
      <c r="B135" s="50" t="s">
        <v>30</v>
      </c>
      <c r="C135" s="50" t="s">
        <v>341</v>
      </c>
      <c r="D135" s="50" t="s">
        <v>346</v>
      </c>
      <c r="E135" s="50" t="s">
        <v>58</v>
      </c>
      <c r="F135" s="50" t="s">
        <v>10</v>
      </c>
      <c r="G135" s="4">
        <v>112500</v>
      </c>
      <c r="H135" s="4"/>
      <c r="I135" s="4">
        <v>112500</v>
      </c>
      <c r="J135" s="4">
        <v>85437.59</v>
      </c>
      <c r="K135" s="4"/>
      <c r="L135" s="66">
        <v>85437.59</v>
      </c>
      <c r="M135" s="66">
        <v>85437.59</v>
      </c>
      <c r="N135" s="66"/>
      <c r="O135" s="66">
        <v>85437.59</v>
      </c>
    </row>
    <row r="136" spans="1:16" outlineLevel="5" x14ac:dyDescent="0.25">
      <c r="A136" s="49" t="s">
        <v>210</v>
      </c>
      <c r="B136" s="50" t="s">
        <v>30</v>
      </c>
      <c r="C136" s="50" t="s">
        <v>341</v>
      </c>
      <c r="D136" s="50" t="s">
        <v>346</v>
      </c>
      <c r="E136" s="50" t="s">
        <v>59</v>
      </c>
      <c r="F136" s="50" t="s">
        <v>334</v>
      </c>
      <c r="G136" s="4">
        <f>G137+G139</f>
        <v>11218806.539999999</v>
      </c>
      <c r="H136" s="4">
        <f>H137+H139</f>
        <v>9580006.5399999991</v>
      </c>
      <c r="I136" s="4"/>
      <c r="J136" s="4">
        <f t="shared" ref="J136:K136" si="52">J137+J139</f>
        <v>11077519.15</v>
      </c>
      <c r="K136" s="4">
        <f t="shared" si="52"/>
        <v>9459363.7300000004</v>
      </c>
      <c r="M136" s="66">
        <f t="shared" ref="M136" si="53">M137+M139</f>
        <v>11077519.15</v>
      </c>
      <c r="N136" s="66">
        <f t="shared" ref="N136" si="54">N137+N139</f>
        <v>9459363.7300000004</v>
      </c>
    </row>
    <row r="137" spans="1:16" ht="63.75" outlineLevel="6" x14ac:dyDescent="0.25">
      <c r="A137" s="49" t="s">
        <v>312</v>
      </c>
      <c r="B137" s="50" t="s">
        <v>30</v>
      </c>
      <c r="C137" s="50" t="s">
        <v>341</v>
      </c>
      <c r="D137" s="50" t="s">
        <v>346</v>
      </c>
      <c r="E137" s="50" t="s">
        <v>60</v>
      </c>
      <c r="F137" s="50" t="s">
        <v>334</v>
      </c>
      <c r="G137" s="4">
        <f>G138</f>
        <v>9580006.5399999991</v>
      </c>
      <c r="H137" s="4">
        <f>H138</f>
        <v>9580006.5399999991</v>
      </c>
      <c r="I137" s="4"/>
      <c r="J137" s="4">
        <f t="shared" ref="J137:K137" si="55">J138</f>
        <v>9459363.7300000004</v>
      </c>
      <c r="K137" s="4">
        <f t="shared" si="55"/>
        <v>9459363.7300000004</v>
      </c>
      <c r="M137" s="66">
        <f t="shared" ref="M137" si="56">M138</f>
        <v>9459363.7300000004</v>
      </c>
      <c r="N137" s="66">
        <f t="shared" ref="N137" si="57">N138</f>
        <v>9459363.7300000004</v>
      </c>
    </row>
    <row r="138" spans="1:16" ht="25.5" outlineLevel="7" x14ac:dyDescent="0.25">
      <c r="A138" s="49" t="s">
        <v>199</v>
      </c>
      <c r="B138" s="50" t="s">
        <v>30</v>
      </c>
      <c r="C138" s="50" t="s">
        <v>341</v>
      </c>
      <c r="D138" s="50" t="s">
        <v>346</v>
      </c>
      <c r="E138" s="50" t="s">
        <v>60</v>
      </c>
      <c r="F138" s="50" t="s">
        <v>10</v>
      </c>
      <c r="G138" s="4">
        <v>9580006.5399999991</v>
      </c>
      <c r="H138" s="4">
        <v>9580006.5399999991</v>
      </c>
      <c r="I138" s="4"/>
      <c r="J138" s="4">
        <v>9459363.7300000004</v>
      </c>
      <c r="K138" s="4">
        <v>9459363.7300000004</v>
      </c>
      <c r="M138" s="66">
        <v>9459363.7300000004</v>
      </c>
      <c r="N138" s="66">
        <v>9459363.7300000004</v>
      </c>
    </row>
    <row r="139" spans="1:16" ht="51" outlineLevel="6" x14ac:dyDescent="0.25">
      <c r="A139" s="49" t="s">
        <v>223</v>
      </c>
      <c r="B139" s="50" t="s">
        <v>30</v>
      </c>
      <c r="C139" s="50" t="s">
        <v>341</v>
      </c>
      <c r="D139" s="50" t="s">
        <v>346</v>
      </c>
      <c r="E139" s="50" t="s">
        <v>61</v>
      </c>
      <c r="F139" s="50" t="s">
        <v>334</v>
      </c>
      <c r="G139" s="4">
        <f>G140</f>
        <v>1638800</v>
      </c>
      <c r="H139" s="4"/>
      <c r="I139" s="4"/>
      <c r="J139" s="4">
        <f>J140</f>
        <v>1618155.42</v>
      </c>
      <c r="K139" s="4"/>
      <c r="M139" s="66">
        <f>M140</f>
        <v>1618155.42</v>
      </c>
      <c r="N139" s="66"/>
    </row>
    <row r="140" spans="1:16" ht="25.5" outlineLevel="7" x14ac:dyDescent="0.25">
      <c r="A140" s="49" t="s">
        <v>199</v>
      </c>
      <c r="B140" s="50" t="s">
        <v>30</v>
      </c>
      <c r="C140" s="50" t="s">
        <v>341</v>
      </c>
      <c r="D140" s="50" t="s">
        <v>346</v>
      </c>
      <c r="E140" s="50" t="s">
        <v>61</v>
      </c>
      <c r="F140" s="50" t="s">
        <v>10</v>
      </c>
      <c r="G140" s="4">
        <v>1638800</v>
      </c>
      <c r="H140" s="4"/>
      <c r="I140" s="4"/>
      <c r="J140" s="4">
        <v>1618155.42</v>
      </c>
      <c r="K140" s="4"/>
      <c r="M140" s="66">
        <v>1618155.42</v>
      </c>
      <c r="N140" s="66"/>
    </row>
    <row r="141" spans="1:16" s="17" customFormat="1" outlineLevel="2" x14ac:dyDescent="0.25">
      <c r="A141" s="15" t="s">
        <v>158</v>
      </c>
      <c r="B141" s="16" t="s">
        <v>30</v>
      </c>
      <c r="C141" s="16" t="s">
        <v>341</v>
      </c>
      <c r="D141" s="16" t="s">
        <v>344</v>
      </c>
      <c r="E141" s="16" t="s">
        <v>334</v>
      </c>
      <c r="F141" s="16" t="s">
        <v>334</v>
      </c>
      <c r="G141" s="6">
        <f>G142</f>
        <v>35135.82</v>
      </c>
      <c r="H141" s="6">
        <f>H142</f>
        <v>33378.82</v>
      </c>
      <c r="I141" s="6"/>
      <c r="J141" s="6">
        <f>J142</f>
        <v>35135.82</v>
      </c>
      <c r="K141" s="6">
        <f>K142</f>
        <v>33378.82</v>
      </c>
      <c r="L141" s="78"/>
      <c r="M141" s="77">
        <f>M142</f>
        <v>31928</v>
      </c>
      <c r="N141" s="77">
        <f>N142</f>
        <v>30331.599999999999</v>
      </c>
      <c r="O141" s="67"/>
      <c r="P141" s="22"/>
    </row>
    <row r="142" spans="1:16" s="14" customFormat="1" ht="27" outlineLevel="3" x14ac:dyDescent="0.25">
      <c r="A142" s="12" t="s">
        <v>186</v>
      </c>
      <c r="B142" s="13" t="s">
        <v>30</v>
      </c>
      <c r="C142" s="13" t="s">
        <v>341</v>
      </c>
      <c r="D142" s="13" t="s">
        <v>344</v>
      </c>
      <c r="E142" s="13" t="s">
        <v>36</v>
      </c>
      <c r="F142" s="13" t="s">
        <v>334</v>
      </c>
      <c r="G142" s="7">
        <f>G143</f>
        <v>35135.82</v>
      </c>
      <c r="H142" s="7">
        <f>H143</f>
        <v>33378.82</v>
      </c>
      <c r="I142" s="7"/>
      <c r="J142" s="7">
        <f>J143</f>
        <v>35135.82</v>
      </c>
      <c r="K142" s="7">
        <f>K143</f>
        <v>33378.82</v>
      </c>
      <c r="L142" s="82"/>
      <c r="M142" s="79">
        <f>M143</f>
        <v>31928</v>
      </c>
      <c r="N142" s="79">
        <f>N143</f>
        <v>30331.599999999999</v>
      </c>
      <c r="O142" s="85"/>
      <c r="P142" s="23"/>
    </row>
    <row r="143" spans="1:16" ht="25.5" outlineLevel="5" x14ac:dyDescent="0.25">
      <c r="A143" s="49" t="s">
        <v>274</v>
      </c>
      <c r="B143" s="50" t="s">
        <v>30</v>
      </c>
      <c r="C143" s="50" t="s">
        <v>341</v>
      </c>
      <c r="D143" s="50" t="s">
        <v>344</v>
      </c>
      <c r="E143" s="50" t="s">
        <v>37</v>
      </c>
      <c r="F143" s="50" t="s">
        <v>334</v>
      </c>
      <c r="G143" s="4">
        <f>G144+G146</f>
        <v>35135.82</v>
      </c>
      <c r="H143" s="4">
        <f>H144</f>
        <v>33378.82</v>
      </c>
      <c r="I143" s="4"/>
      <c r="J143" s="4">
        <f>J144+J146</f>
        <v>35135.82</v>
      </c>
      <c r="K143" s="4">
        <f>K144</f>
        <v>33378.82</v>
      </c>
      <c r="M143" s="66">
        <f>M144+M146</f>
        <v>31928</v>
      </c>
      <c r="N143" s="66">
        <f>N144</f>
        <v>30331.599999999999</v>
      </c>
    </row>
    <row r="144" spans="1:16" ht="38.25" outlineLevel="6" x14ac:dyDescent="0.25">
      <c r="A144" s="49" t="s">
        <v>163</v>
      </c>
      <c r="B144" s="50" t="s">
        <v>30</v>
      </c>
      <c r="C144" s="50" t="s">
        <v>341</v>
      </c>
      <c r="D144" s="50" t="s">
        <v>344</v>
      </c>
      <c r="E144" s="50" t="s">
        <v>66</v>
      </c>
      <c r="F144" s="50" t="s">
        <v>334</v>
      </c>
      <c r="G144" s="4">
        <f>G145</f>
        <v>33378.82</v>
      </c>
      <c r="H144" s="4">
        <f>H145</f>
        <v>33378.82</v>
      </c>
      <c r="I144" s="4"/>
      <c r="J144" s="4">
        <f>J145</f>
        <v>33378.82</v>
      </c>
      <c r="K144" s="4">
        <f>K145</f>
        <v>33378.82</v>
      </c>
      <c r="M144" s="66">
        <f>M145</f>
        <v>30331.599999999999</v>
      </c>
      <c r="N144" s="66">
        <f>N145</f>
        <v>30331.599999999999</v>
      </c>
    </row>
    <row r="145" spans="1:16" ht="25.5" outlineLevel="7" x14ac:dyDescent="0.25">
      <c r="A145" s="49" t="s">
        <v>199</v>
      </c>
      <c r="B145" s="50" t="s">
        <v>30</v>
      </c>
      <c r="C145" s="50" t="s">
        <v>341</v>
      </c>
      <c r="D145" s="50" t="s">
        <v>344</v>
      </c>
      <c r="E145" s="50" t="s">
        <v>66</v>
      </c>
      <c r="F145" s="50" t="s">
        <v>10</v>
      </c>
      <c r="G145" s="4">
        <v>33378.82</v>
      </c>
      <c r="H145" s="4">
        <v>33378.82</v>
      </c>
      <c r="I145" s="4"/>
      <c r="J145" s="4">
        <v>33378.82</v>
      </c>
      <c r="K145" s="4">
        <v>33378.82</v>
      </c>
      <c r="M145" s="67">
        <v>30331.599999999999</v>
      </c>
      <c r="N145" s="67">
        <v>30331.599999999999</v>
      </c>
    </row>
    <row r="146" spans="1:16" ht="51" outlineLevel="6" x14ac:dyDescent="0.25">
      <c r="A146" s="49" t="s">
        <v>225</v>
      </c>
      <c r="B146" s="50" t="s">
        <v>30</v>
      </c>
      <c r="C146" s="50" t="s">
        <v>341</v>
      </c>
      <c r="D146" s="50" t="s">
        <v>344</v>
      </c>
      <c r="E146" s="50" t="s">
        <v>67</v>
      </c>
      <c r="F146" s="50" t="s">
        <v>334</v>
      </c>
      <c r="G146" s="4">
        <f>G147</f>
        <v>1757</v>
      </c>
      <c r="H146" s="4"/>
      <c r="I146" s="4"/>
      <c r="J146" s="4">
        <f>J147</f>
        <v>1757</v>
      </c>
      <c r="K146" s="4"/>
      <c r="M146" s="67">
        <f>M147</f>
        <v>1596.4</v>
      </c>
    </row>
    <row r="147" spans="1:16" ht="25.5" outlineLevel="7" x14ac:dyDescent="0.25">
      <c r="A147" s="49" t="s">
        <v>199</v>
      </c>
      <c r="B147" s="50" t="s">
        <v>30</v>
      </c>
      <c r="C147" s="50" t="s">
        <v>341</v>
      </c>
      <c r="D147" s="50" t="s">
        <v>344</v>
      </c>
      <c r="E147" s="50" t="s">
        <v>67</v>
      </c>
      <c r="F147" s="50" t="s">
        <v>10</v>
      </c>
      <c r="G147" s="4">
        <v>1757</v>
      </c>
      <c r="H147" s="4"/>
      <c r="I147" s="4"/>
      <c r="J147" s="4">
        <v>1757</v>
      </c>
      <c r="K147" s="4"/>
      <c r="M147" s="67">
        <v>1596.4</v>
      </c>
    </row>
    <row r="148" spans="1:16" s="17" customFormat="1" ht="28.5" outlineLevel="2" x14ac:dyDescent="0.25">
      <c r="A148" s="15" t="s">
        <v>299</v>
      </c>
      <c r="B148" s="16" t="s">
        <v>30</v>
      </c>
      <c r="C148" s="16" t="s">
        <v>341</v>
      </c>
      <c r="D148" s="16" t="s">
        <v>342</v>
      </c>
      <c r="E148" s="16" t="s">
        <v>334</v>
      </c>
      <c r="F148" s="16" t="s">
        <v>334</v>
      </c>
      <c r="G148" s="6">
        <f>G149</f>
        <v>599200</v>
      </c>
      <c r="H148" s="6"/>
      <c r="I148" s="6"/>
      <c r="J148" s="6">
        <f>J149</f>
        <v>599200</v>
      </c>
      <c r="K148" s="22"/>
      <c r="L148" s="78"/>
      <c r="M148" s="77">
        <f>M149</f>
        <v>599000</v>
      </c>
      <c r="N148" s="78"/>
      <c r="O148" s="78"/>
      <c r="P148" s="22"/>
    </row>
    <row r="149" spans="1:16" s="14" customFormat="1" ht="27" outlineLevel="3" x14ac:dyDescent="0.25">
      <c r="A149" s="12" t="s">
        <v>186</v>
      </c>
      <c r="B149" s="13" t="s">
        <v>30</v>
      </c>
      <c r="C149" s="13" t="s">
        <v>341</v>
      </c>
      <c r="D149" s="13" t="s">
        <v>342</v>
      </c>
      <c r="E149" s="13" t="s">
        <v>36</v>
      </c>
      <c r="F149" s="13" t="s">
        <v>334</v>
      </c>
      <c r="G149" s="7">
        <f>G150</f>
        <v>599200</v>
      </c>
      <c r="H149" s="7"/>
      <c r="I149" s="7"/>
      <c r="J149" s="7">
        <f>J150</f>
        <v>599200</v>
      </c>
      <c r="K149" s="23"/>
      <c r="L149" s="82"/>
      <c r="M149" s="79">
        <f>M150</f>
        <v>599000</v>
      </c>
      <c r="N149" s="82"/>
      <c r="O149" s="82"/>
      <c r="P149" s="23"/>
    </row>
    <row r="150" spans="1:16" ht="25.5" outlineLevel="5" x14ac:dyDescent="0.25">
      <c r="A150" s="49" t="s">
        <v>278</v>
      </c>
      <c r="B150" s="50" t="s">
        <v>30</v>
      </c>
      <c r="C150" s="50" t="s">
        <v>341</v>
      </c>
      <c r="D150" s="50" t="s">
        <v>342</v>
      </c>
      <c r="E150" s="50" t="s">
        <v>68</v>
      </c>
      <c r="F150" s="50" t="s">
        <v>334</v>
      </c>
      <c r="G150" s="4">
        <f>G151</f>
        <v>599200</v>
      </c>
      <c r="H150" s="4"/>
      <c r="I150" s="4"/>
      <c r="J150" s="4">
        <f>J151</f>
        <v>599200</v>
      </c>
      <c r="M150" s="66">
        <f>M151</f>
        <v>599000</v>
      </c>
    </row>
    <row r="151" spans="1:16" ht="25.5" outlineLevel="6" x14ac:dyDescent="0.25">
      <c r="A151" s="49" t="s">
        <v>226</v>
      </c>
      <c r="B151" s="50" t="s">
        <v>30</v>
      </c>
      <c r="C151" s="50" t="s">
        <v>341</v>
      </c>
      <c r="D151" s="50" t="s">
        <v>342</v>
      </c>
      <c r="E151" s="50" t="s">
        <v>69</v>
      </c>
      <c r="F151" s="50" t="s">
        <v>334</v>
      </c>
      <c r="G151" s="4">
        <f>G152</f>
        <v>599200</v>
      </c>
      <c r="H151" s="4"/>
      <c r="I151" s="4"/>
      <c r="J151" s="4">
        <f>J152</f>
        <v>599200</v>
      </c>
      <c r="M151" s="66">
        <f>M152</f>
        <v>599000</v>
      </c>
    </row>
    <row r="152" spans="1:16" ht="25.5" outlineLevel="7" x14ac:dyDescent="0.25">
      <c r="A152" s="49" t="s">
        <v>199</v>
      </c>
      <c r="B152" s="50" t="s">
        <v>30</v>
      </c>
      <c r="C152" s="50" t="s">
        <v>341</v>
      </c>
      <c r="D152" s="50" t="s">
        <v>342</v>
      </c>
      <c r="E152" s="50" t="s">
        <v>69</v>
      </c>
      <c r="F152" s="50" t="s">
        <v>10</v>
      </c>
      <c r="G152" s="4">
        <v>599200</v>
      </c>
      <c r="H152" s="4"/>
      <c r="I152" s="4"/>
      <c r="J152" s="4">
        <v>599200</v>
      </c>
      <c r="M152" s="67">
        <v>599000</v>
      </c>
    </row>
    <row r="153" spans="1:16" s="17" customFormat="1" outlineLevel="1" x14ac:dyDescent="0.25">
      <c r="A153" s="15" t="s">
        <v>324</v>
      </c>
      <c r="B153" s="16" t="s">
        <v>30</v>
      </c>
      <c r="C153" s="16" t="s">
        <v>345</v>
      </c>
      <c r="D153" s="16"/>
      <c r="E153" s="16" t="s">
        <v>334</v>
      </c>
      <c r="F153" s="16" t="s">
        <v>334</v>
      </c>
      <c r="G153" s="6">
        <f>G154+G200+G233+G283</f>
        <v>317704482.52999997</v>
      </c>
      <c r="H153" s="6">
        <f t="shared" ref="G153:O153" si="58">H154+H200+H233+H283</f>
        <v>100458879.70999999</v>
      </c>
      <c r="I153" s="6">
        <f t="shared" si="58"/>
        <v>146685400</v>
      </c>
      <c r="J153" s="22">
        <f t="shared" si="58"/>
        <v>317043858.76999998</v>
      </c>
      <c r="K153" s="22">
        <f t="shared" si="58"/>
        <v>99806193.539999992</v>
      </c>
      <c r="L153" s="78">
        <f t="shared" si="58"/>
        <v>146677462.41</v>
      </c>
      <c r="M153" s="78">
        <f t="shared" si="58"/>
        <v>298196299.38</v>
      </c>
      <c r="N153" s="78">
        <f t="shared" si="58"/>
        <v>89767022.25</v>
      </c>
      <c r="O153" s="78">
        <f t="shared" si="58"/>
        <v>141597289.84</v>
      </c>
      <c r="P153" s="22"/>
    </row>
    <row r="154" spans="1:16" s="17" customFormat="1" outlineLevel="2" x14ac:dyDescent="0.25">
      <c r="A154" s="15" t="s">
        <v>325</v>
      </c>
      <c r="B154" s="16" t="s">
        <v>30</v>
      </c>
      <c r="C154" s="16" t="s">
        <v>345</v>
      </c>
      <c r="D154" s="16" t="s">
        <v>347</v>
      </c>
      <c r="E154" s="16" t="s">
        <v>334</v>
      </c>
      <c r="F154" s="16" t="s">
        <v>334</v>
      </c>
      <c r="G154" s="6">
        <f>G155+G186+G196</f>
        <v>31344939</v>
      </c>
      <c r="H154" s="6">
        <f t="shared" ref="H154:O154" si="59">H155+H186+H196</f>
        <v>1463021</v>
      </c>
      <c r="I154" s="6">
        <f t="shared" si="59"/>
        <v>22508108</v>
      </c>
      <c r="J154" s="6">
        <f t="shared" si="59"/>
        <v>31469939</v>
      </c>
      <c r="K154" s="6">
        <f t="shared" si="59"/>
        <v>1463021</v>
      </c>
      <c r="L154" s="77">
        <f t="shared" si="59"/>
        <v>22508108</v>
      </c>
      <c r="M154" s="77">
        <f t="shared" si="59"/>
        <v>30718175.870000001</v>
      </c>
      <c r="N154" s="77">
        <f t="shared" si="59"/>
        <v>1447584.68</v>
      </c>
      <c r="O154" s="77">
        <f t="shared" si="59"/>
        <v>22279737.719999999</v>
      </c>
      <c r="P154" s="22"/>
    </row>
    <row r="155" spans="1:16" s="14" customFormat="1" ht="40.5" outlineLevel="3" x14ac:dyDescent="0.25">
      <c r="A155" s="12" t="s">
        <v>188</v>
      </c>
      <c r="B155" s="13" t="s">
        <v>30</v>
      </c>
      <c r="C155" s="13" t="s">
        <v>345</v>
      </c>
      <c r="D155" s="13" t="s">
        <v>347</v>
      </c>
      <c r="E155" s="13" t="s">
        <v>46</v>
      </c>
      <c r="F155" s="13" t="s">
        <v>334</v>
      </c>
      <c r="G155" s="7">
        <f t="shared" ref="G155:O156" si="60">G156</f>
        <v>8629229</v>
      </c>
      <c r="H155" s="7">
        <f t="shared" si="60"/>
        <v>1463021</v>
      </c>
      <c r="I155" s="7">
        <f t="shared" si="60"/>
        <v>4112308</v>
      </c>
      <c r="J155" s="7">
        <f t="shared" si="60"/>
        <v>8629229</v>
      </c>
      <c r="K155" s="7">
        <f t="shared" si="60"/>
        <v>1463021</v>
      </c>
      <c r="L155" s="79">
        <f t="shared" si="60"/>
        <v>4112308</v>
      </c>
      <c r="M155" s="86">
        <f t="shared" si="60"/>
        <v>8571936.370000001</v>
      </c>
      <c r="N155" s="79">
        <f>N156</f>
        <v>1447584.68</v>
      </c>
      <c r="O155" s="79">
        <f t="shared" si="60"/>
        <v>4112308</v>
      </c>
      <c r="P155" s="23"/>
    </row>
    <row r="156" spans="1:16" ht="25.5" outlineLevel="4" x14ac:dyDescent="0.25">
      <c r="A156" s="49" t="s">
        <v>252</v>
      </c>
      <c r="B156" s="50" t="s">
        <v>30</v>
      </c>
      <c r="C156" s="50" t="s">
        <v>345</v>
      </c>
      <c r="D156" s="50" t="s">
        <v>347</v>
      </c>
      <c r="E156" s="50" t="s">
        <v>70</v>
      </c>
      <c r="F156" s="50" t="s">
        <v>334</v>
      </c>
      <c r="G156" s="4">
        <f t="shared" si="60"/>
        <v>8629229</v>
      </c>
      <c r="H156" s="4">
        <f t="shared" si="60"/>
        <v>1463021</v>
      </c>
      <c r="I156" s="4">
        <f t="shared" si="60"/>
        <v>4112308</v>
      </c>
      <c r="J156" s="4">
        <f t="shared" si="60"/>
        <v>8629229</v>
      </c>
      <c r="K156" s="4">
        <f t="shared" si="60"/>
        <v>1463021</v>
      </c>
      <c r="L156" s="66">
        <f t="shared" si="60"/>
        <v>4112308</v>
      </c>
      <c r="M156" s="66">
        <f t="shared" si="60"/>
        <v>8571936.370000001</v>
      </c>
      <c r="N156" s="66">
        <f t="shared" si="60"/>
        <v>1447584.68</v>
      </c>
      <c r="O156" s="66">
        <f t="shared" si="60"/>
        <v>4112308</v>
      </c>
    </row>
    <row r="157" spans="1:16" ht="25.5" outlineLevel="5" x14ac:dyDescent="0.25">
      <c r="A157" s="49" t="s">
        <v>279</v>
      </c>
      <c r="B157" s="50" t="s">
        <v>30</v>
      </c>
      <c r="C157" s="50" t="s">
        <v>345</v>
      </c>
      <c r="D157" s="50" t="s">
        <v>347</v>
      </c>
      <c r="E157" s="50" t="s">
        <v>71</v>
      </c>
      <c r="F157" s="50" t="s">
        <v>334</v>
      </c>
      <c r="G157" s="4">
        <f>G158+G160+G162+G164+G166+G168+G170+G172+G174+G176+G178+G180+G182+G184</f>
        <v>8629229</v>
      </c>
      <c r="H157" s="4">
        <f t="shared" ref="H157:O157" si="61">H158+H160+H162+H164+H166+H168+H170+H172+H174+H176+H178+H180+H182+H184</f>
        <v>1463021</v>
      </c>
      <c r="I157" s="4">
        <f t="shared" si="61"/>
        <v>4112308</v>
      </c>
      <c r="J157" s="4">
        <f t="shared" si="61"/>
        <v>8629229</v>
      </c>
      <c r="K157" s="4">
        <f t="shared" si="61"/>
        <v>1463021</v>
      </c>
      <c r="L157" s="66">
        <f t="shared" si="61"/>
        <v>4112308</v>
      </c>
      <c r="M157" s="66">
        <f t="shared" si="61"/>
        <v>8571936.370000001</v>
      </c>
      <c r="N157" s="66">
        <f t="shared" si="61"/>
        <v>1447584.68</v>
      </c>
      <c r="O157" s="66">
        <f t="shared" si="61"/>
        <v>4112308</v>
      </c>
    </row>
    <row r="158" spans="1:16" outlineLevel="6" x14ac:dyDescent="0.25">
      <c r="A158" s="49" t="s">
        <v>322</v>
      </c>
      <c r="B158" s="50" t="s">
        <v>30</v>
      </c>
      <c r="C158" s="50" t="s">
        <v>345</v>
      </c>
      <c r="D158" s="50" t="s">
        <v>347</v>
      </c>
      <c r="E158" s="50" t="s">
        <v>72</v>
      </c>
      <c r="F158" s="50" t="s">
        <v>334</v>
      </c>
      <c r="G158" s="4">
        <f>G159</f>
        <v>170000</v>
      </c>
      <c r="H158" s="4"/>
      <c r="I158" s="4"/>
      <c r="J158" s="4">
        <f>J159</f>
        <v>170000</v>
      </c>
      <c r="K158" s="4"/>
      <c r="L158" s="66"/>
      <c r="M158" s="66">
        <f>M159</f>
        <v>170000</v>
      </c>
    </row>
    <row r="159" spans="1:16" ht="25.5" outlineLevel="7" x14ac:dyDescent="0.25">
      <c r="A159" s="49" t="s">
        <v>199</v>
      </c>
      <c r="B159" s="50" t="s">
        <v>30</v>
      </c>
      <c r="C159" s="50" t="s">
        <v>345</v>
      </c>
      <c r="D159" s="50" t="s">
        <v>347</v>
      </c>
      <c r="E159" s="50" t="s">
        <v>72</v>
      </c>
      <c r="F159" s="50" t="s">
        <v>10</v>
      </c>
      <c r="G159" s="4">
        <v>170000</v>
      </c>
      <c r="H159" s="4"/>
      <c r="I159" s="4"/>
      <c r="J159" s="4">
        <v>170000</v>
      </c>
      <c r="K159" s="4"/>
      <c r="L159" s="66"/>
      <c r="M159" s="67">
        <v>170000</v>
      </c>
    </row>
    <row r="160" spans="1:16" ht="25.5" outlineLevel="6" x14ac:dyDescent="0.25">
      <c r="A160" s="49" t="s">
        <v>294</v>
      </c>
      <c r="B160" s="50" t="s">
        <v>30</v>
      </c>
      <c r="C160" s="50" t="s">
        <v>345</v>
      </c>
      <c r="D160" s="50" t="s">
        <v>347</v>
      </c>
      <c r="E160" s="50" t="s">
        <v>73</v>
      </c>
      <c r="F160" s="50" t="s">
        <v>334</v>
      </c>
      <c r="G160" s="4">
        <f>G161</f>
        <v>527000</v>
      </c>
      <c r="H160" s="4"/>
      <c r="I160" s="4"/>
      <c r="J160" s="4">
        <f>J161</f>
        <v>527000</v>
      </c>
      <c r="K160" s="4"/>
      <c r="L160" s="66"/>
      <c r="M160" s="66">
        <f>M161</f>
        <v>524059.2</v>
      </c>
    </row>
    <row r="161" spans="1:14" ht="25.5" outlineLevel="7" x14ac:dyDescent="0.25">
      <c r="A161" s="49" t="s">
        <v>199</v>
      </c>
      <c r="B161" s="50" t="s">
        <v>30</v>
      </c>
      <c r="C161" s="50" t="s">
        <v>345</v>
      </c>
      <c r="D161" s="50" t="s">
        <v>347</v>
      </c>
      <c r="E161" s="50" t="s">
        <v>73</v>
      </c>
      <c r="F161" s="50" t="s">
        <v>10</v>
      </c>
      <c r="G161" s="4">
        <v>527000</v>
      </c>
      <c r="H161" s="4"/>
      <c r="I161" s="4"/>
      <c r="J161" s="4">
        <v>527000</v>
      </c>
      <c r="K161" s="4"/>
      <c r="L161" s="66"/>
      <c r="M161" s="67">
        <v>524059.2</v>
      </c>
    </row>
    <row r="162" spans="1:14" ht="89.25" outlineLevel="6" x14ac:dyDescent="0.25">
      <c r="A162" s="49" t="s">
        <v>164</v>
      </c>
      <c r="B162" s="50" t="s">
        <v>30</v>
      </c>
      <c r="C162" s="50" t="s">
        <v>345</v>
      </c>
      <c r="D162" s="50" t="s">
        <v>347</v>
      </c>
      <c r="E162" s="50" t="s">
        <v>74</v>
      </c>
      <c r="F162" s="50" t="s">
        <v>334</v>
      </c>
      <c r="G162" s="4">
        <f>G163</f>
        <v>951200</v>
      </c>
      <c r="H162" s="4"/>
      <c r="I162" s="4"/>
      <c r="J162" s="4">
        <f>J163</f>
        <v>951200</v>
      </c>
      <c r="K162" s="4"/>
      <c r="L162" s="66"/>
      <c r="M162" s="66">
        <f>M163</f>
        <v>951171.9</v>
      </c>
    </row>
    <row r="163" spans="1:14" outlineLevel="7" x14ac:dyDescent="0.25">
      <c r="A163" s="49" t="s">
        <v>320</v>
      </c>
      <c r="B163" s="50" t="s">
        <v>30</v>
      </c>
      <c r="C163" s="50" t="s">
        <v>345</v>
      </c>
      <c r="D163" s="50" t="s">
        <v>347</v>
      </c>
      <c r="E163" s="50" t="s">
        <v>74</v>
      </c>
      <c r="F163" s="50" t="s">
        <v>18</v>
      </c>
      <c r="G163" s="4">
        <v>951200</v>
      </c>
      <c r="H163" s="4"/>
      <c r="I163" s="4"/>
      <c r="J163" s="4">
        <v>951200</v>
      </c>
      <c r="K163" s="4"/>
      <c r="L163" s="66"/>
      <c r="M163" s="67">
        <v>951171.9</v>
      </c>
    </row>
    <row r="164" spans="1:14" ht="89.25" outlineLevel="6" x14ac:dyDescent="0.25">
      <c r="A164" s="49" t="s">
        <v>165</v>
      </c>
      <c r="B164" s="50" t="s">
        <v>30</v>
      </c>
      <c r="C164" s="50" t="s">
        <v>345</v>
      </c>
      <c r="D164" s="50" t="s">
        <v>347</v>
      </c>
      <c r="E164" s="50" t="s">
        <v>75</v>
      </c>
      <c r="F164" s="50" t="s">
        <v>334</v>
      </c>
      <c r="G164" s="4">
        <f>G165</f>
        <v>728400</v>
      </c>
      <c r="H164" s="4"/>
      <c r="I164" s="4"/>
      <c r="J164" s="4">
        <f>J165</f>
        <v>728400</v>
      </c>
      <c r="K164" s="4"/>
      <c r="L164" s="66"/>
      <c r="M164" s="66">
        <f>M165</f>
        <v>711971.8</v>
      </c>
    </row>
    <row r="165" spans="1:14" outlineLevel="7" x14ac:dyDescent="0.25">
      <c r="A165" s="49" t="s">
        <v>320</v>
      </c>
      <c r="B165" s="50" t="s">
        <v>30</v>
      </c>
      <c r="C165" s="50" t="s">
        <v>345</v>
      </c>
      <c r="D165" s="50" t="s">
        <v>347</v>
      </c>
      <c r="E165" s="50" t="s">
        <v>75</v>
      </c>
      <c r="F165" s="50" t="s">
        <v>18</v>
      </c>
      <c r="G165" s="4">
        <v>728400</v>
      </c>
      <c r="H165" s="4"/>
      <c r="I165" s="4"/>
      <c r="J165" s="4">
        <v>728400</v>
      </c>
      <c r="K165" s="4"/>
      <c r="L165" s="66"/>
      <c r="M165" s="67">
        <v>711971.8</v>
      </c>
    </row>
    <row r="166" spans="1:14" ht="38.25" outlineLevel="6" x14ac:dyDescent="0.25">
      <c r="A166" s="49" t="s">
        <v>166</v>
      </c>
      <c r="B166" s="50" t="s">
        <v>30</v>
      </c>
      <c r="C166" s="50" t="s">
        <v>345</v>
      </c>
      <c r="D166" s="50" t="s">
        <v>347</v>
      </c>
      <c r="E166" s="50" t="s">
        <v>76</v>
      </c>
      <c r="F166" s="50" t="s">
        <v>334</v>
      </c>
      <c r="G166" s="4">
        <f>G167</f>
        <v>463021</v>
      </c>
      <c r="H166" s="4">
        <f>H167</f>
        <v>463021</v>
      </c>
      <c r="I166" s="4"/>
      <c r="J166" s="4">
        <f t="shared" ref="J166:K166" si="62">J167</f>
        <v>463021</v>
      </c>
      <c r="K166" s="4">
        <f t="shared" si="62"/>
        <v>463021</v>
      </c>
      <c r="L166" s="66"/>
      <c r="M166" s="66">
        <f t="shared" ref="M166" si="63">M167</f>
        <v>447584.68</v>
      </c>
      <c r="N166" s="66">
        <f t="shared" ref="N166" si="64">N167</f>
        <v>447584.68</v>
      </c>
    </row>
    <row r="167" spans="1:14" ht="25.5" outlineLevel="7" x14ac:dyDescent="0.25">
      <c r="A167" s="49" t="s">
        <v>199</v>
      </c>
      <c r="B167" s="50" t="s">
        <v>30</v>
      </c>
      <c r="C167" s="50" t="s">
        <v>345</v>
      </c>
      <c r="D167" s="50" t="s">
        <v>347</v>
      </c>
      <c r="E167" s="50" t="s">
        <v>76</v>
      </c>
      <c r="F167" s="50" t="s">
        <v>10</v>
      </c>
      <c r="G167" s="4">
        <v>463021</v>
      </c>
      <c r="H167" s="4">
        <v>463021</v>
      </c>
      <c r="I167" s="4"/>
      <c r="J167" s="4">
        <v>463021</v>
      </c>
      <c r="K167" s="4">
        <v>463021</v>
      </c>
      <c r="L167" s="66"/>
      <c r="M167" s="67">
        <v>447584.68</v>
      </c>
      <c r="N167" s="67">
        <v>447584.68</v>
      </c>
    </row>
    <row r="168" spans="1:14" ht="51" outlineLevel="6" x14ac:dyDescent="0.25">
      <c r="A168" s="49" t="s">
        <v>167</v>
      </c>
      <c r="B168" s="50" t="s">
        <v>30</v>
      </c>
      <c r="C168" s="50" t="s">
        <v>345</v>
      </c>
      <c r="D168" s="50" t="s">
        <v>347</v>
      </c>
      <c r="E168" s="50" t="s">
        <v>77</v>
      </c>
      <c r="F168" s="50" t="s">
        <v>334</v>
      </c>
      <c r="G168" s="4">
        <f>G169</f>
        <v>250000</v>
      </c>
      <c r="H168" s="4">
        <f>H169</f>
        <v>250000</v>
      </c>
      <c r="I168" s="4"/>
      <c r="J168" s="4">
        <f>J169</f>
        <v>250000</v>
      </c>
      <c r="K168" s="4">
        <f>K169</f>
        <v>250000</v>
      </c>
      <c r="L168" s="66"/>
      <c r="M168" s="66">
        <f>M169</f>
        <v>250000</v>
      </c>
      <c r="N168" s="66">
        <f>N169</f>
        <v>250000</v>
      </c>
    </row>
    <row r="169" spans="1:14" ht="25.5" outlineLevel="7" x14ac:dyDescent="0.25">
      <c r="A169" s="49" t="s">
        <v>199</v>
      </c>
      <c r="B169" s="50" t="s">
        <v>30</v>
      </c>
      <c r="C169" s="50" t="s">
        <v>345</v>
      </c>
      <c r="D169" s="50" t="s">
        <v>347</v>
      </c>
      <c r="E169" s="50" t="s">
        <v>77</v>
      </c>
      <c r="F169" s="50" t="s">
        <v>10</v>
      </c>
      <c r="G169" s="4">
        <v>250000</v>
      </c>
      <c r="H169" s="4">
        <v>250000</v>
      </c>
      <c r="I169" s="4"/>
      <c r="J169" s="4">
        <v>250000</v>
      </c>
      <c r="K169" s="4">
        <v>250000</v>
      </c>
      <c r="L169" s="66"/>
      <c r="M169" s="66">
        <v>250000</v>
      </c>
      <c r="N169" s="66">
        <v>250000</v>
      </c>
    </row>
    <row r="170" spans="1:14" ht="51" outlineLevel="6" x14ac:dyDescent="0.25">
      <c r="A170" s="49" t="s">
        <v>168</v>
      </c>
      <c r="B170" s="50" t="s">
        <v>30</v>
      </c>
      <c r="C170" s="50" t="s">
        <v>345</v>
      </c>
      <c r="D170" s="50" t="s">
        <v>347</v>
      </c>
      <c r="E170" s="50" t="s">
        <v>78</v>
      </c>
      <c r="F170" s="50" t="s">
        <v>334</v>
      </c>
      <c r="G170" s="4">
        <f>G171</f>
        <v>250000</v>
      </c>
      <c r="H170" s="4">
        <f>H171</f>
        <v>250000</v>
      </c>
      <c r="I170" s="4"/>
      <c r="J170" s="4">
        <f>J171</f>
        <v>250000</v>
      </c>
      <c r="K170" s="4">
        <f>K171</f>
        <v>250000</v>
      </c>
      <c r="L170" s="66"/>
      <c r="M170" s="66">
        <f>M171</f>
        <v>250000</v>
      </c>
      <c r="N170" s="66">
        <f>N171</f>
        <v>250000</v>
      </c>
    </row>
    <row r="171" spans="1:14" ht="25.5" outlineLevel="7" x14ac:dyDescent="0.25">
      <c r="A171" s="49" t="s">
        <v>199</v>
      </c>
      <c r="B171" s="50" t="s">
        <v>30</v>
      </c>
      <c r="C171" s="50" t="s">
        <v>345</v>
      </c>
      <c r="D171" s="50" t="s">
        <v>347</v>
      </c>
      <c r="E171" s="50" t="s">
        <v>78</v>
      </c>
      <c r="F171" s="50" t="s">
        <v>10</v>
      </c>
      <c r="G171" s="4">
        <v>250000</v>
      </c>
      <c r="H171" s="4">
        <v>250000</v>
      </c>
      <c r="I171" s="4"/>
      <c r="J171" s="4">
        <v>250000</v>
      </c>
      <c r="K171" s="4">
        <v>250000</v>
      </c>
      <c r="L171" s="66"/>
      <c r="M171" s="66">
        <v>250000</v>
      </c>
      <c r="N171" s="66">
        <v>250000</v>
      </c>
    </row>
    <row r="172" spans="1:14" ht="51" outlineLevel="6" x14ac:dyDescent="0.25">
      <c r="A172" s="49" t="s">
        <v>169</v>
      </c>
      <c r="B172" s="50" t="s">
        <v>30</v>
      </c>
      <c r="C172" s="50" t="s">
        <v>345</v>
      </c>
      <c r="D172" s="50" t="s">
        <v>347</v>
      </c>
      <c r="E172" s="50" t="s">
        <v>79</v>
      </c>
      <c r="F172" s="50" t="s">
        <v>334</v>
      </c>
      <c r="G172" s="4">
        <f>G173</f>
        <v>250000</v>
      </c>
      <c r="H172" s="4">
        <f>H173</f>
        <v>250000</v>
      </c>
      <c r="I172" s="4"/>
      <c r="J172" s="4">
        <f>J173</f>
        <v>250000</v>
      </c>
      <c r="K172" s="4">
        <f>K173</f>
        <v>250000</v>
      </c>
      <c r="L172" s="66"/>
      <c r="M172" s="66">
        <f>M173</f>
        <v>250000</v>
      </c>
      <c r="N172" s="66">
        <f>N173</f>
        <v>250000</v>
      </c>
    </row>
    <row r="173" spans="1:14" ht="25.5" outlineLevel="7" x14ac:dyDescent="0.25">
      <c r="A173" s="49" t="s">
        <v>199</v>
      </c>
      <c r="B173" s="50" t="s">
        <v>30</v>
      </c>
      <c r="C173" s="50" t="s">
        <v>345</v>
      </c>
      <c r="D173" s="50" t="s">
        <v>347</v>
      </c>
      <c r="E173" s="50" t="s">
        <v>79</v>
      </c>
      <c r="F173" s="50" t="s">
        <v>10</v>
      </c>
      <c r="G173" s="4">
        <v>250000</v>
      </c>
      <c r="H173" s="4">
        <v>250000</v>
      </c>
      <c r="I173" s="4"/>
      <c r="J173" s="4">
        <v>250000</v>
      </c>
      <c r="K173" s="4">
        <v>250000</v>
      </c>
      <c r="L173" s="66"/>
      <c r="M173" s="66">
        <v>250000</v>
      </c>
      <c r="N173" s="66">
        <v>250000</v>
      </c>
    </row>
    <row r="174" spans="1:14" ht="51" outlineLevel="6" x14ac:dyDescent="0.25">
      <c r="A174" s="49" t="s">
        <v>170</v>
      </c>
      <c r="B174" s="50" t="s">
        <v>30</v>
      </c>
      <c r="C174" s="50" t="s">
        <v>345</v>
      </c>
      <c r="D174" s="50" t="s">
        <v>347</v>
      </c>
      <c r="E174" s="50" t="s">
        <v>80</v>
      </c>
      <c r="F174" s="50" t="s">
        <v>334</v>
      </c>
      <c r="G174" s="4">
        <f>G175</f>
        <v>250000</v>
      </c>
      <c r="H174" s="4">
        <f>H175</f>
        <v>250000</v>
      </c>
      <c r="I174" s="4"/>
      <c r="J174" s="4">
        <f>J175</f>
        <v>250000</v>
      </c>
      <c r="K174" s="4">
        <f>K175</f>
        <v>250000</v>
      </c>
      <c r="L174" s="66"/>
      <c r="M174" s="66">
        <f>M175</f>
        <v>250000</v>
      </c>
      <c r="N174" s="66">
        <f>N175</f>
        <v>250000</v>
      </c>
    </row>
    <row r="175" spans="1:14" ht="25.5" outlineLevel="7" x14ac:dyDescent="0.25">
      <c r="A175" s="49" t="s">
        <v>199</v>
      </c>
      <c r="B175" s="50" t="s">
        <v>30</v>
      </c>
      <c r="C175" s="50" t="s">
        <v>345</v>
      </c>
      <c r="D175" s="50" t="s">
        <v>347</v>
      </c>
      <c r="E175" s="50" t="s">
        <v>80</v>
      </c>
      <c r="F175" s="50" t="s">
        <v>10</v>
      </c>
      <c r="G175" s="4">
        <v>250000</v>
      </c>
      <c r="H175" s="4">
        <v>250000</v>
      </c>
      <c r="I175" s="4"/>
      <c r="J175" s="4">
        <v>250000</v>
      </c>
      <c r="K175" s="4">
        <v>250000</v>
      </c>
      <c r="L175" s="66"/>
      <c r="M175" s="66">
        <v>250000</v>
      </c>
      <c r="N175" s="66">
        <v>250000</v>
      </c>
    </row>
    <row r="176" spans="1:14" ht="25.5" outlineLevel="6" x14ac:dyDescent="0.25">
      <c r="A176" s="49" t="s">
        <v>227</v>
      </c>
      <c r="B176" s="50" t="s">
        <v>30</v>
      </c>
      <c r="C176" s="50" t="s">
        <v>345</v>
      </c>
      <c r="D176" s="50" t="s">
        <v>347</v>
      </c>
      <c r="E176" s="50" t="s">
        <v>81</v>
      </c>
      <c r="F176" s="50" t="s">
        <v>334</v>
      </c>
      <c r="G176" s="4">
        <f>G177</f>
        <v>677300</v>
      </c>
      <c r="H176" s="4"/>
      <c r="I176" s="4"/>
      <c r="J176" s="4">
        <f>J177</f>
        <v>677300</v>
      </c>
      <c r="K176" s="4"/>
      <c r="L176" s="66"/>
      <c r="M176" s="66">
        <f>M177</f>
        <v>654840.79</v>
      </c>
    </row>
    <row r="177" spans="1:16" ht="25.5" outlineLevel="7" x14ac:dyDescent="0.25">
      <c r="A177" s="49" t="s">
        <v>199</v>
      </c>
      <c r="B177" s="50" t="s">
        <v>30</v>
      </c>
      <c r="C177" s="50" t="s">
        <v>345</v>
      </c>
      <c r="D177" s="50" t="s">
        <v>347</v>
      </c>
      <c r="E177" s="50" t="s">
        <v>81</v>
      </c>
      <c r="F177" s="50" t="s">
        <v>10</v>
      </c>
      <c r="G177" s="4">
        <v>677300</v>
      </c>
      <c r="H177" s="4"/>
      <c r="I177" s="4"/>
      <c r="J177" s="4">
        <v>677300</v>
      </c>
      <c r="K177" s="4"/>
      <c r="L177" s="66"/>
      <c r="M177" s="67">
        <v>654840.79</v>
      </c>
    </row>
    <row r="178" spans="1:16" ht="38.25" outlineLevel="6" x14ac:dyDescent="0.25">
      <c r="A178" s="49" t="s">
        <v>228</v>
      </c>
      <c r="B178" s="50" t="s">
        <v>30</v>
      </c>
      <c r="C178" s="50" t="s">
        <v>345</v>
      </c>
      <c r="D178" s="50" t="s">
        <v>347</v>
      </c>
      <c r="E178" s="50" t="s">
        <v>82</v>
      </c>
      <c r="F178" s="50" t="s">
        <v>334</v>
      </c>
      <c r="G178" s="4">
        <f>G179</f>
        <v>619094</v>
      </c>
      <c r="H178" s="4"/>
      <c r="I178" s="4">
        <f>I179</f>
        <v>619094</v>
      </c>
      <c r="J178" s="4">
        <f>J179</f>
        <v>619094</v>
      </c>
      <c r="K178" s="4"/>
      <c r="L178" s="66">
        <f>L179</f>
        <v>619094</v>
      </c>
      <c r="M178" s="66">
        <f>M179</f>
        <v>619094</v>
      </c>
      <c r="N178" s="66"/>
      <c r="O178" s="66">
        <f>O179</f>
        <v>619094</v>
      </c>
    </row>
    <row r="179" spans="1:16" ht="25.5" outlineLevel="7" x14ac:dyDescent="0.25">
      <c r="A179" s="49" t="s">
        <v>199</v>
      </c>
      <c r="B179" s="50" t="s">
        <v>30</v>
      </c>
      <c r="C179" s="50" t="s">
        <v>345</v>
      </c>
      <c r="D179" s="50" t="s">
        <v>347</v>
      </c>
      <c r="E179" s="50" t="s">
        <v>82</v>
      </c>
      <c r="F179" s="50" t="s">
        <v>10</v>
      </c>
      <c r="G179" s="4">
        <v>619094</v>
      </c>
      <c r="H179" s="4"/>
      <c r="I179" s="4">
        <v>619094</v>
      </c>
      <c r="J179" s="4">
        <v>619094</v>
      </c>
      <c r="K179" s="4"/>
      <c r="L179" s="66">
        <v>619094</v>
      </c>
      <c r="M179" s="66">
        <v>619094</v>
      </c>
      <c r="N179" s="66"/>
      <c r="O179" s="66">
        <v>619094</v>
      </c>
    </row>
    <row r="180" spans="1:16" ht="51" outlineLevel="6" x14ac:dyDescent="0.25">
      <c r="A180" s="49" t="s">
        <v>229</v>
      </c>
      <c r="B180" s="50" t="s">
        <v>30</v>
      </c>
      <c r="C180" s="50" t="s">
        <v>345</v>
      </c>
      <c r="D180" s="50" t="s">
        <v>347</v>
      </c>
      <c r="E180" s="50" t="s">
        <v>83</v>
      </c>
      <c r="F180" s="50" t="s">
        <v>334</v>
      </c>
      <c r="G180" s="4">
        <f>G181</f>
        <v>1341806</v>
      </c>
      <c r="H180" s="4"/>
      <c r="I180" s="4">
        <f>I181</f>
        <v>1341806</v>
      </c>
      <c r="J180" s="4">
        <f>J181</f>
        <v>1341806</v>
      </c>
      <c r="K180" s="4"/>
      <c r="L180" s="66">
        <f>L181</f>
        <v>1341806</v>
      </c>
      <c r="M180" s="66">
        <f>M181</f>
        <v>1341806</v>
      </c>
      <c r="N180" s="66"/>
      <c r="O180" s="66">
        <f>O181</f>
        <v>1341806</v>
      </c>
    </row>
    <row r="181" spans="1:16" ht="25.5" outlineLevel="7" x14ac:dyDescent="0.25">
      <c r="A181" s="49" t="s">
        <v>199</v>
      </c>
      <c r="B181" s="50" t="s">
        <v>30</v>
      </c>
      <c r="C181" s="50" t="s">
        <v>345</v>
      </c>
      <c r="D181" s="50" t="s">
        <v>347</v>
      </c>
      <c r="E181" s="50" t="s">
        <v>83</v>
      </c>
      <c r="F181" s="50" t="s">
        <v>10</v>
      </c>
      <c r="G181" s="4">
        <v>1341806</v>
      </c>
      <c r="H181" s="4"/>
      <c r="I181" s="4">
        <v>1341806</v>
      </c>
      <c r="J181" s="4">
        <v>1341806</v>
      </c>
      <c r="K181" s="4"/>
      <c r="L181" s="66">
        <v>1341806</v>
      </c>
      <c r="M181" s="66">
        <v>1341806</v>
      </c>
      <c r="N181" s="66"/>
      <c r="O181" s="66">
        <v>1341806</v>
      </c>
    </row>
    <row r="182" spans="1:16" ht="38.25" outlineLevel="6" x14ac:dyDescent="0.25">
      <c r="A182" s="49" t="s">
        <v>230</v>
      </c>
      <c r="B182" s="50" t="s">
        <v>30</v>
      </c>
      <c r="C182" s="50" t="s">
        <v>345</v>
      </c>
      <c r="D182" s="50" t="s">
        <v>347</v>
      </c>
      <c r="E182" s="50" t="s">
        <v>84</v>
      </c>
      <c r="F182" s="50" t="s">
        <v>334</v>
      </c>
      <c r="G182" s="4">
        <f>G183</f>
        <v>740862</v>
      </c>
      <c r="H182" s="4"/>
      <c r="I182" s="4">
        <f>I183</f>
        <v>740862</v>
      </c>
      <c r="J182" s="4">
        <f>J183</f>
        <v>740862</v>
      </c>
      <c r="K182" s="4"/>
      <c r="L182" s="66">
        <f>L183</f>
        <v>740862</v>
      </c>
      <c r="M182" s="66">
        <f>M183</f>
        <v>740862</v>
      </c>
      <c r="N182" s="66"/>
      <c r="O182" s="66">
        <f>O183</f>
        <v>740862</v>
      </c>
    </row>
    <row r="183" spans="1:16" ht="25.5" outlineLevel="7" x14ac:dyDescent="0.25">
      <c r="A183" s="49" t="s">
        <v>199</v>
      </c>
      <c r="B183" s="50" t="s">
        <v>30</v>
      </c>
      <c r="C183" s="50" t="s">
        <v>345</v>
      </c>
      <c r="D183" s="50" t="s">
        <v>347</v>
      </c>
      <c r="E183" s="50" t="s">
        <v>84</v>
      </c>
      <c r="F183" s="50" t="s">
        <v>10</v>
      </c>
      <c r="G183" s="4">
        <v>740862</v>
      </c>
      <c r="H183" s="4"/>
      <c r="I183" s="4">
        <v>740862</v>
      </c>
      <c r="J183" s="4">
        <v>740862</v>
      </c>
      <c r="K183" s="4"/>
      <c r="L183" s="66">
        <v>740862</v>
      </c>
      <c r="M183" s="66">
        <v>740862</v>
      </c>
      <c r="N183" s="66"/>
      <c r="O183" s="66">
        <v>740862</v>
      </c>
    </row>
    <row r="184" spans="1:16" ht="38.25" outlineLevel="6" x14ac:dyDescent="0.25">
      <c r="A184" s="49" t="s">
        <v>231</v>
      </c>
      <c r="B184" s="50" t="s">
        <v>30</v>
      </c>
      <c r="C184" s="50" t="s">
        <v>345</v>
      </c>
      <c r="D184" s="50" t="s">
        <v>347</v>
      </c>
      <c r="E184" s="50" t="s">
        <v>85</v>
      </c>
      <c r="F184" s="50" t="s">
        <v>334</v>
      </c>
      <c r="G184" s="4">
        <f>G185</f>
        <v>1410546</v>
      </c>
      <c r="H184" s="4"/>
      <c r="I184" s="4">
        <f>I185</f>
        <v>1410546</v>
      </c>
      <c r="J184" s="4">
        <f>J185</f>
        <v>1410546</v>
      </c>
      <c r="K184" s="4"/>
      <c r="L184" s="66">
        <f>L185</f>
        <v>1410546</v>
      </c>
      <c r="M184" s="66">
        <f>M185</f>
        <v>1410546</v>
      </c>
      <c r="N184" s="66"/>
      <c r="O184" s="66">
        <f>O185</f>
        <v>1410546</v>
      </c>
    </row>
    <row r="185" spans="1:16" ht="25.5" outlineLevel="7" x14ac:dyDescent="0.25">
      <c r="A185" s="49" t="s">
        <v>199</v>
      </c>
      <c r="B185" s="50" t="s">
        <v>30</v>
      </c>
      <c r="C185" s="50" t="s">
        <v>345</v>
      </c>
      <c r="D185" s="50" t="s">
        <v>347</v>
      </c>
      <c r="E185" s="50" t="s">
        <v>85</v>
      </c>
      <c r="F185" s="50" t="s">
        <v>10</v>
      </c>
      <c r="G185" s="4">
        <v>1410546</v>
      </c>
      <c r="H185" s="4"/>
      <c r="I185" s="4">
        <v>1410546</v>
      </c>
      <c r="J185" s="4">
        <v>1410546</v>
      </c>
      <c r="K185" s="4"/>
      <c r="L185" s="66">
        <v>1410546</v>
      </c>
      <c r="M185" s="66">
        <v>1410546</v>
      </c>
      <c r="N185" s="66"/>
      <c r="O185" s="66">
        <v>1410546</v>
      </c>
    </row>
    <row r="186" spans="1:16" s="14" customFormat="1" ht="25.5" outlineLevel="3" x14ac:dyDescent="0.25">
      <c r="A186" s="49" t="s">
        <v>182</v>
      </c>
      <c r="B186" s="50" t="s">
        <v>30</v>
      </c>
      <c r="C186" s="50" t="s">
        <v>345</v>
      </c>
      <c r="D186" s="50" t="s">
        <v>347</v>
      </c>
      <c r="E186" s="50" t="s">
        <v>15</v>
      </c>
      <c r="F186" s="50" t="s">
        <v>334</v>
      </c>
      <c r="G186" s="4">
        <f>G187</f>
        <v>17298010</v>
      </c>
      <c r="H186" s="4"/>
      <c r="I186" s="4">
        <f>I187</f>
        <v>12978100</v>
      </c>
      <c r="J186" s="38">
        <v>17423010</v>
      </c>
      <c r="K186" s="23"/>
      <c r="L186" s="67">
        <v>12978100</v>
      </c>
      <c r="M186" s="67">
        <v>16728930.82</v>
      </c>
      <c r="N186" s="82"/>
      <c r="O186" s="67">
        <v>12750121.039999999</v>
      </c>
      <c r="P186" s="23"/>
    </row>
    <row r="187" spans="1:16" ht="38.25" outlineLevel="5" x14ac:dyDescent="0.25">
      <c r="A187" s="49" t="s">
        <v>270</v>
      </c>
      <c r="B187" s="50" t="s">
        <v>30</v>
      </c>
      <c r="C187" s="50" t="s">
        <v>345</v>
      </c>
      <c r="D187" s="50" t="s">
        <v>347</v>
      </c>
      <c r="E187" s="50" t="s">
        <v>16</v>
      </c>
      <c r="F187" s="50" t="s">
        <v>334</v>
      </c>
      <c r="G187" s="4">
        <f>G188+G192+G194</f>
        <v>17298010</v>
      </c>
      <c r="H187" s="4"/>
      <c r="I187" s="4">
        <f>I194</f>
        <v>12978100</v>
      </c>
      <c r="J187" s="38">
        <v>17423010</v>
      </c>
      <c r="L187" s="67">
        <v>12978100</v>
      </c>
      <c r="M187" s="67">
        <v>16728930.82</v>
      </c>
      <c r="O187" s="67">
        <v>12750121.039999999</v>
      </c>
    </row>
    <row r="188" spans="1:16" ht="38.25" outlineLevel="6" x14ac:dyDescent="0.25">
      <c r="A188" s="49" t="s">
        <v>323</v>
      </c>
      <c r="B188" s="50" t="s">
        <v>30</v>
      </c>
      <c r="C188" s="50" t="s">
        <v>345</v>
      </c>
      <c r="D188" s="50" t="s">
        <v>347</v>
      </c>
      <c r="E188" s="50" t="s">
        <v>86</v>
      </c>
      <c r="F188" s="50" t="s">
        <v>334</v>
      </c>
      <c r="G188" s="4">
        <f>G189</f>
        <v>1513910</v>
      </c>
      <c r="H188" s="4"/>
      <c r="I188" s="4"/>
      <c r="J188" s="38">
        <v>1513910</v>
      </c>
      <c r="M188" s="67">
        <v>1512080.46</v>
      </c>
    </row>
    <row r="189" spans="1:16" ht="25.5" outlineLevel="7" x14ac:dyDescent="0.25">
      <c r="A189" s="49" t="s">
        <v>199</v>
      </c>
      <c r="B189" s="50" t="s">
        <v>30</v>
      </c>
      <c r="C189" s="50" t="s">
        <v>345</v>
      </c>
      <c r="D189" s="50" t="s">
        <v>347</v>
      </c>
      <c r="E189" s="50" t="s">
        <v>86</v>
      </c>
      <c r="F189" s="50" t="s">
        <v>10</v>
      </c>
      <c r="G189" s="4">
        <v>1513910</v>
      </c>
      <c r="H189" s="4"/>
      <c r="I189" s="4"/>
      <c r="J189" s="38">
        <v>1513910</v>
      </c>
      <c r="M189" s="67">
        <v>1512080.46</v>
      </c>
    </row>
    <row r="190" spans="1:16" ht="38.25" hidden="1" outlineLevel="6" x14ac:dyDescent="0.25">
      <c r="A190" s="49" t="s">
        <v>205</v>
      </c>
      <c r="B190" s="50" t="s">
        <v>30</v>
      </c>
      <c r="C190" s="50" t="s">
        <v>345</v>
      </c>
      <c r="D190" s="50" t="s">
        <v>347</v>
      </c>
      <c r="E190" s="50" t="s">
        <v>87</v>
      </c>
      <c r="F190" s="50" t="s">
        <v>334</v>
      </c>
      <c r="G190" s="4">
        <v>0</v>
      </c>
      <c r="H190" s="4"/>
      <c r="I190" s="4"/>
    </row>
    <row r="191" spans="1:16" ht="25.5" hidden="1" outlineLevel="7" x14ac:dyDescent="0.25">
      <c r="A191" s="49" t="s">
        <v>199</v>
      </c>
      <c r="B191" s="50" t="s">
        <v>30</v>
      </c>
      <c r="C191" s="50" t="s">
        <v>345</v>
      </c>
      <c r="D191" s="50" t="s">
        <v>347</v>
      </c>
      <c r="E191" s="50" t="s">
        <v>87</v>
      </c>
      <c r="F191" s="50" t="s">
        <v>10</v>
      </c>
      <c r="G191" s="4">
        <v>0</v>
      </c>
      <c r="H191" s="4"/>
      <c r="I191" s="4"/>
    </row>
    <row r="192" spans="1:16" ht="25.5" outlineLevel="6" collapsed="1" x14ac:dyDescent="0.25">
      <c r="A192" s="49" t="s">
        <v>295</v>
      </c>
      <c r="B192" s="50" t="s">
        <v>30</v>
      </c>
      <c r="C192" s="50" t="s">
        <v>345</v>
      </c>
      <c r="D192" s="50" t="s">
        <v>347</v>
      </c>
      <c r="E192" s="50" t="s">
        <v>88</v>
      </c>
      <c r="F192" s="50" t="s">
        <v>334</v>
      </c>
      <c r="G192" s="4">
        <f>G193</f>
        <v>2806000</v>
      </c>
      <c r="H192" s="4"/>
      <c r="I192" s="4"/>
      <c r="J192" s="38">
        <v>2931000</v>
      </c>
      <c r="M192" s="67">
        <v>2466729.3199999998</v>
      </c>
    </row>
    <row r="193" spans="1:16" ht="25.5" outlineLevel="7" x14ac:dyDescent="0.25">
      <c r="A193" s="49" t="s">
        <v>199</v>
      </c>
      <c r="B193" s="50" t="s">
        <v>30</v>
      </c>
      <c r="C193" s="50" t="s">
        <v>345</v>
      </c>
      <c r="D193" s="50" t="s">
        <v>347</v>
      </c>
      <c r="E193" s="50" t="s">
        <v>88</v>
      </c>
      <c r="F193" s="50" t="s">
        <v>10</v>
      </c>
      <c r="G193" s="4">
        <v>2806000</v>
      </c>
      <c r="H193" s="4"/>
      <c r="I193" s="4"/>
      <c r="J193" s="38">
        <v>2931000</v>
      </c>
      <c r="M193" s="67">
        <v>2466729.3199999998</v>
      </c>
    </row>
    <row r="194" spans="1:16" ht="76.5" outlineLevel="6" x14ac:dyDescent="0.25">
      <c r="A194" s="49" t="s">
        <v>310</v>
      </c>
      <c r="B194" s="50" t="s">
        <v>30</v>
      </c>
      <c r="C194" s="50" t="s">
        <v>345</v>
      </c>
      <c r="D194" s="50" t="s">
        <v>347</v>
      </c>
      <c r="E194" s="50" t="s">
        <v>32</v>
      </c>
      <c r="F194" s="50" t="s">
        <v>334</v>
      </c>
      <c r="G194" s="4">
        <f>G195</f>
        <v>12978100</v>
      </c>
      <c r="H194" s="4"/>
      <c r="I194" s="4">
        <f>I195</f>
        <v>12978100</v>
      </c>
      <c r="J194" s="4">
        <f>J195</f>
        <v>12978100</v>
      </c>
      <c r="K194" s="4"/>
      <c r="L194" s="66">
        <f>L195</f>
        <v>12978100</v>
      </c>
      <c r="M194" s="67">
        <v>12750121.039999999</v>
      </c>
      <c r="O194" s="67">
        <v>12750121.039999999</v>
      </c>
    </row>
    <row r="195" spans="1:16" ht="25.5" outlineLevel="7" x14ac:dyDescent="0.25">
      <c r="A195" s="49" t="s">
        <v>199</v>
      </c>
      <c r="B195" s="50" t="s">
        <v>30</v>
      </c>
      <c r="C195" s="50" t="s">
        <v>345</v>
      </c>
      <c r="D195" s="50" t="s">
        <v>347</v>
      </c>
      <c r="E195" s="50" t="s">
        <v>32</v>
      </c>
      <c r="F195" s="50" t="s">
        <v>10</v>
      </c>
      <c r="G195" s="4">
        <v>12978100</v>
      </c>
      <c r="H195" s="4"/>
      <c r="I195" s="4">
        <v>12978100</v>
      </c>
      <c r="J195" s="4">
        <v>12978100</v>
      </c>
      <c r="K195" s="4"/>
      <c r="L195" s="66">
        <v>12978100</v>
      </c>
      <c r="M195" s="67">
        <v>12750121.039999999</v>
      </c>
      <c r="O195" s="67">
        <v>12750121.039999999</v>
      </c>
    </row>
    <row r="196" spans="1:16" outlineLevel="7" x14ac:dyDescent="0.25">
      <c r="A196" s="49" t="s">
        <v>197</v>
      </c>
      <c r="B196" s="50" t="s">
        <v>30</v>
      </c>
      <c r="C196" s="50" t="s">
        <v>345</v>
      </c>
      <c r="D196" s="50" t="s">
        <v>347</v>
      </c>
      <c r="E196" s="50" t="s">
        <v>1</v>
      </c>
      <c r="F196" s="50"/>
      <c r="G196" s="4">
        <f>G197</f>
        <v>5417700</v>
      </c>
      <c r="H196" s="4"/>
      <c r="I196" s="4">
        <f t="shared" ref="I196:J198" si="65">I197</f>
        <v>5417700</v>
      </c>
      <c r="J196" s="4">
        <f t="shared" si="65"/>
        <v>5417700</v>
      </c>
      <c r="K196" s="4"/>
      <c r="L196" s="66">
        <f t="shared" ref="L196:M198" si="66">L197</f>
        <v>5417700</v>
      </c>
      <c r="M196" s="67">
        <f t="shared" si="66"/>
        <v>5417308.6799999997</v>
      </c>
      <c r="O196" s="67">
        <f>O197</f>
        <v>5417308.6799999997</v>
      </c>
    </row>
    <row r="197" spans="1:16" outlineLevel="5" x14ac:dyDescent="0.25">
      <c r="A197" s="49" t="s">
        <v>309</v>
      </c>
      <c r="B197" s="50" t="s">
        <v>30</v>
      </c>
      <c r="C197" s="50" t="s">
        <v>345</v>
      </c>
      <c r="D197" s="50" t="s">
        <v>347</v>
      </c>
      <c r="E197" s="50" t="s">
        <v>28</v>
      </c>
      <c r="F197" s="50" t="s">
        <v>334</v>
      </c>
      <c r="G197" s="4">
        <f>G198</f>
        <v>5417700</v>
      </c>
      <c r="H197" s="4"/>
      <c r="I197" s="4">
        <f t="shared" si="65"/>
        <v>5417700</v>
      </c>
      <c r="J197" s="4">
        <f t="shared" si="65"/>
        <v>5417700</v>
      </c>
      <c r="K197" s="4"/>
      <c r="L197" s="66">
        <f t="shared" si="66"/>
        <v>5417700</v>
      </c>
      <c r="M197" s="67">
        <f t="shared" si="66"/>
        <v>5417308.6799999997</v>
      </c>
      <c r="O197" s="67">
        <f>O198</f>
        <v>5417308.6799999997</v>
      </c>
    </row>
    <row r="198" spans="1:16" outlineLevel="6" x14ac:dyDescent="0.25">
      <c r="A198" s="49" t="s">
        <v>219</v>
      </c>
      <c r="B198" s="50" t="s">
        <v>30</v>
      </c>
      <c r="C198" s="50" t="s">
        <v>345</v>
      </c>
      <c r="D198" s="50" t="s">
        <v>347</v>
      </c>
      <c r="E198" s="50" t="s">
        <v>29</v>
      </c>
      <c r="F198" s="50" t="s">
        <v>334</v>
      </c>
      <c r="G198" s="4">
        <f>G199</f>
        <v>5417700</v>
      </c>
      <c r="H198" s="4"/>
      <c r="I198" s="4">
        <f t="shared" si="65"/>
        <v>5417700</v>
      </c>
      <c r="J198" s="4">
        <f t="shared" si="65"/>
        <v>5417700</v>
      </c>
      <c r="K198" s="4"/>
      <c r="L198" s="66">
        <f t="shared" si="66"/>
        <v>5417700</v>
      </c>
      <c r="M198" s="67">
        <f t="shared" si="66"/>
        <v>5417308.6799999997</v>
      </c>
      <c r="O198" s="67">
        <f>O199</f>
        <v>5417308.6799999997</v>
      </c>
    </row>
    <row r="199" spans="1:16" ht="25.5" outlineLevel="7" x14ac:dyDescent="0.25">
      <c r="A199" s="49" t="s">
        <v>199</v>
      </c>
      <c r="B199" s="50" t="s">
        <v>30</v>
      </c>
      <c r="C199" s="50" t="s">
        <v>345</v>
      </c>
      <c r="D199" s="50" t="s">
        <v>347</v>
      </c>
      <c r="E199" s="50" t="s">
        <v>29</v>
      </c>
      <c r="F199" s="50" t="s">
        <v>10</v>
      </c>
      <c r="G199" s="4">
        <v>5417700</v>
      </c>
      <c r="H199" s="4"/>
      <c r="I199" s="4">
        <v>5417700</v>
      </c>
      <c r="J199" s="4">
        <v>5417700</v>
      </c>
      <c r="K199" s="4"/>
      <c r="L199" s="66">
        <v>5417700</v>
      </c>
      <c r="M199" s="67">
        <v>5417308.6799999997</v>
      </c>
      <c r="O199" s="67">
        <v>5417308.6799999997</v>
      </c>
    </row>
    <row r="200" spans="1:16" s="17" customFormat="1" outlineLevel="2" x14ac:dyDescent="0.25">
      <c r="A200" s="15" t="s">
        <v>201</v>
      </c>
      <c r="B200" s="16" t="s">
        <v>30</v>
      </c>
      <c r="C200" s="16" t="s">
        <v>345</v>
      </c>
      <c r="D200" s="16" t="s">
        <v>337</v>
      </c>
      <c r="E200" s="16" t="s">
        <v>334</v>
      </c>
      <c r="F200" s="16" t="s">
        <v>334</v>
      </c>
      <c r="G200" s="6">
        <f>G201+G229</f>
        <v>22906216.66</v>
      </c>
      <c r="H200" s="6">
        <f t="shared" ref="H200:O200" si="67">H201+H229</f>
        <v>6689615</v>
      </c>
      <c r="I200" s="6">
        <f t="shared" si="67"/>
        <v>9704300</v>
      </c>
      <c r="J200" s="6">
        <f t="shared" si="67"/>
        <v>20475530.489999998</v>
      </c>
      <c r="K200" s="6">
        <f t="shared" si="67"/>
        <v>6036928.8300000001</v>
      </c>
      <c r="L200" s="77">
        <f t="shared" si="67"/>
        <v>7926300</v>
      </c>
      <c r="M200" s="77">
        <f t="shared" si="67"/>
        <v>18542518.859999999</v>
      </c>
      <c r="N200" s="77">
        <f t="shared" si="67"/>
        <v>6036928.8300000001</v>
      </c>
      <c r="O200" s="77">
        <f t="shared" si="67"/>
        <v>6724755.0999999996</v>
      </c>
      <c r="P200" s="22"/>
    </row>
    <row r="201" spans="1:16" s="14" customFormat="1" ht="40.5" outlineLevel="3" x14ac:dyDescent="0.25">
      <c r="A201" s="12" t="s">
        <v>189</v>
      </c>
      <c r="B201" s="13" t="s">
        <v>30</v>
      </c>
      <c r="C201" s="13" t="s">
        <v>345</v>
      </c>
      <c r="D201" s="13" t="s">
        <v>337</v>
      </c>
      <c r="E201" s="13" t="s">
        <v>62</v>
      </c>
      <c r="F201" s="13" t="s">
        <v>334</v>
      </c>
      <c r="G201" s="7">
        <f>G202+G217</f>
        <v>22898041.66</v>
      </c>
      <c r="H201" s="7">
        <f t="shared" ref="H201:O201" si="68">H202+H217</f>
        <v>6689615</v>
      </c>
      <c r="I201" s="7">
        <f t="shared" si="68"/>
        <v>9704300</v>
      </c>
      <c r="J201" s="7">
        <f t="shared" si="68"/>
        <v>20467355.489999998</v>
      </c>
      <c r="K201" s="7">
        <f t="shared" si="68"/>
        <v>6036928.8300000001</v>
      </c>
      <c r="L201" s="79">
        <f t="shared" si="68"/>
        <v>7926300</v>
      </c>
      <c r="M201" s="79">
        <f t="shared" si="68"/>
        <v>18534344.02</v>
      </c>
      <c r="N201" s="79">
        <f t="shared" si="68"/>
        <v>6036928.8300000001</v>
      </c>
      <c r="O201" s="79">
        <f>O202+O217</f>
        <v>6724755.0999999996</v>
      </c>
      <c r="P201" s="23"/>
    </row>
    <row r="202" spans="1:16" ht="25.5" outlineLevel="4" x14ac:dyDescent="0.25">
      <c r="A202" s="49" t="s">
        <v>251</v>
      </c>
      <c r="B202" s="50" t="s">
        <v>30</v>
      </c>
      <c r="C202" s="50" t="s">
        <v>345</v>
      </c>
      <c r="D202" s="50" t="s">
        <v>337</v>
      </c>
      <c r="E202" s="50" t="s">
        <v>63</v>
      </c>
      <c r="F202" s="50" t="s">
        <v>334</v>
      </c>
      <c r="G202" s="4">
        <f>G203+G212</f>
        <v>15696489.66</v>
      </c>
      <c r="H202" s="4">
        <f t="shared" ref="H202:O202" si="69">H203+H212</f>
        <v>6689615</v>
      </c>
      <c r="I202" s="4">
        <f t="shared" si="69"/>
        <v>8204300</v>
      </c>
      <c r="J202" s="4">
        <f t="shared" si="69"/>
        <v>13265803.489999998</v>
      </c>
      <c r="K202" s="4">
        <f t="shared" si="69"/>
        <v>6036928.8300000001</v>
      </c>
      <c r="L202" s="66">
        <f t="shared" si="69"/>
        <v>6426300</v>
      </c>
      <c r="M202" s="66">
        <f t="shared" si="69"/>
        <v>12452298.029999999</v>
      </c>
      <c r="N202" s="66">
        <f t="shared" si="69"/>
        <v>6036928.8300000001</v>
      </c>
      <c r="O202" s="66">
        <f>O203+O212</f>
        <v>5627040.0999999996</v>
      </c>
    </row>
    <row r="203" spans="1:16" ht="25.5" outlineLevel="5" x14ac:dyDescent="0.25">
      <c r="A203" s="49" t="s">
        <v>280</v>
      </c>
      <c r="B203" s="50" t="s">
        <v>30</v>
      </c>
      <c r="C203" s="50" t="s">
        <v>345</v>
      </c>
      <c r="D203" s="50" t="s">
        <v>337</v>
      </c>
      <c r="E203" s="50" t="s">
        <v>89</v>
      </c>
      <c r="F203" s="50" t="s">
        <v>334</v>
      </c>
      <c r="G203" s="4">
        <f>G204+G207</f>
        <v>8654800</v>
      </c>
      <c r="H203" s="4"/>
      <c r="I203" s="4">
        <f>I204+I207</f>
        <v>8183800</v>
      </c>
      <c r="J203" s="4">
        <f>J204+J207</f>
        <v>6911141.5599999996</v>
      </c>
      <c r="L203" s="66">
        <f t="shared" ref="L203:O203" si="70">L204+L207</f>
        <v>6426300</v>
      </c>
      <c r="M203" s="66">
        <f t="shared" si="70"/>
        <v>6097636.0999999996</v>
      </c>
      <c r="N203" s="66">
        <f t="shared" si="70"/>
        <v>0</v>
      </c>
      <c r="O203" s="66">
        <f t="shared" si="70"/>
        <v>5627040.0999999996</v>
      </c>
    </row>
    <row r="204" spans="1:16" outlineLevel="6" x14ac:dyDescent="0.25">
      <c r="A204" s="49" t="s">
        <v>232</v>
      </c>
      <c r="B204" s="50" t="s">
        <v>30</v>
      </c>
      <c r="C204" s="50" t="s">
        <v>345</v>
      </c>
      <c r="D204" s="50" t="s">
        <v>337</v>
      </c>
      <c r="E204" s="50" t="s">
        <v>90</v>
      </c>
      <c r="F204" s="50" t="s">
        <v>334</v>
      </c>
      <c r="G204" s="4">
        <f>G205</f>
        <v>471000</v>
      </c>
      <c r="H204" s="4"/>
      <c r="I204" s="4"/>
      <c r="J204" s="38">
        <f>J205</f>
        <v>484841.56</v>
      </c>
      <c r="M204" s="67">
        <f>M205</f>
        <v>470596</v>
      </c>
    </row>
    <row r="205" spans="1:16" ht="25.5" outlineLevel="7" x14ac:dyDescent="0.25">
      <c r="A205" s="49" t="s">
        <v>199</v>
      </c>
      <c r="B205" s="50" t="s">
        <v>30</v>
      </c>
      <c r="C205" s="50" t="s">
        <v>345</v>
      </c>
      <c r="D205" s="50" t="s">
        <v>337</v>
      </c>
      <c r="E205" s="50" t="s">
        <v>90</v>
      </c>
      <c r="F205" s="50" t="s">
        <v>10</v>
      </c>
      <c r="G205" s="4">
        <v>471000</v>
      </c>
      <c r="H205" s="4"/>
      <c r="I205" s="4"/>
      <c r="J205" s="38">
        <v>484841.56</v>
      </c>
      <c r="M205" s="67">
        <v>470596</v>
      </c>
    </row>
    <row r="206" spans="1:16" ht="76.5" outlineLevel="6" x14ac:dyDescent="0.25">
      <c r="A206" s="49" t="s">
        <v>313</v>
      </c>
      <c r="B206" s="50" t="s">
        <v>30</v>
      </c>
      <c r="C206" s="50" t="s">
        <v>345</v>
      </c>
      <c r="D206" s="50" t="s">
        <v>337</v>
      </c>
      <c r="E206" s="50" t="s">
        <v>91</v>
      </c>
      <c r="F206" s="50" t="s">
        <v>334</v>
      </c>
      <c r="G206" s="4">
        <f>G207</f>
        <v>8183800</v>
      </c>
      <c r="H206" s="4"/>
      <c r="I206" s="4">
        <f>I207</f>
        <v>8183800</v>
      </c>
      <c r="J206" s="38">
        <f>J207</f>
        <v>6426300</v>
      </c>
      <c r="L206" s="67">
        <f>L207</f>
        <v>6426300</v>
      </c>
      <c r="M206" s="67">
        <f>M207</f>
        <v>5627040.0999999996</v>
      </c>
      <c r="O206" s="67">
        <f>O207</f>
        <v>5627040.0999999996</v>
      </c>
    </row>
    <row r="207" spans="1:16" ht="25.5" outlineLevel="7" x14ac:dyDescent="0.25">
      <c r="A207" s="49" t="s">
        <v>199</v>
      </c>
      <c r="B207" s="50" t="s">
        <v>30</v>
      </c>
      <c r="C207" s="50" t="s">
        <v>345</v>
      </c>
      <c r="D207" s="50" t="s">
        <v>337</v>
      </c>
      <c r="E207" s="50" t="s">
        <v>91</v>
      </c>
      <c r="F207" s="50" t="s">
        <v>10</v>
      </c>
      <c r="G207" s="4">
        <v>8183800</v>
      </c>
      <c r="H207" s="4"/>
      <c r="I207" s="4">
        <v>8183800</v>
      </c>
      <c r="J207" s="38">
        <v>6426300</v>
      </c>
      <c r="L207" s="67">
        <v>6426300</v>
      </c>
      <c r="M207" s="67">
        <v>5627040.0999999996</v>
      </c>
      <c r="O207" s="67">
        <v>5627040.0999999996</v>
      </c>
    </row>
    <row r="208" spans="1:16" ht="102" hidden="1" outlineLevel="6" x14ac:dyDescent="0.25">
      <c r="A208" s="49" t="s">
        <v>171</v>
      </c>
      <c r="B208" s="50" t="s">
        <v>30</v>
      </c>
      <c r="C208" s="50" t="s">
        <v>345</v>
      </c>
      <c r="D208" s="50" t="s">
        <v>337</v>
      </c>
      <c r="E208" s="50" t="s">
        <v>92</v>
      </c>
      <c r="F208" s="50" t="s">
        <v>334</v>
      </c>
      <c r="G208" s="4">
        <v>0</v>
      </c>
      <c r="H208" s="4">
        <v>0</v>
      </c>
      <c r="I208" s="4"/>
    </row>
    <row r="209" spans="1:15" ht="25.5" hidden="1" outlineLevel="7" x14ac:dyDescent="0.25">
      <c r="A209" s="49" t="s">
        <v>199</v>
      </c>
      <c r="B209" s="50" t="s">
        <v>30</v>
      </c>
      <c r="C209" s="50" t="s">
        <v>345</v>
      </c>
      <c r="D209" s="50" t="s">
        <v>337</v>
      </c>
      <c r="E209" s="50" t="s">
        <v>92</v>
      </c>
      <c r="F209" s="50" t="s">
        <v>10</v>
      </c>
      <c r="G209" s="4">
        <v>0</v>
      </c>
      <c r="H209" s="4">
        <v>0</v>
      </c>
      <c r="I209" s="4"/>
    </row>
    <row r="210" spans="1:15" ht="89.25" hidden="1" outlineLevel="6" collapsed="1" x14ac:dyDescent="0.25">
      <c r="A210" s="49" t="s">
        <v>233</v>
      </c>
      <c r="B210" s="50" t="s">
        <v>30</v>
      </c>
      <c r="C210" s="50" t="s">
        <v>345</v>
      </c>
      <c r="D210" s="50" t="s">
        <v>337</v>
      </c>
      <c r="E210" s="50" t="s">
        <v>93</v>
      </c>
      <c r="F210" s="50" t="s">
        <v>334</v>
      </c>
      <c r="G210" s="4">
        <v>0</v>
      </c>
      <c r="H210" s="4"/>
      <c r="I210" s="4">
        <v>0</v>
      </c>
    </row>
    <row r="211" spans="1:15" ht="25.5" hidden="1" outlineLevel="7" x14ac:dyDescent="0.25">
      <c r="A211" s="49" t="s">
        <v>199</v>
      </c>
      <c r="B211" s="50" t="s">
        <v>30</v>
      </c>
      <c r="C211" s="50" t="s">
        <v>345</v>
      </c>
      <c r="D211" s="50" t="s">
        <v>337</v>
      </c>
      <c r="E211" s="50" t="s">
        <v>93</v>
      </c>
      <c r="F211" s="50" t="s">
        <v>10</v>
      </c>
      <c r="G211" s="4">
        <v>0</v>
      </c>
      <c r="H211" s="4"/>
      <c r="I211" s="4">
        <v>0</v>
      </c>
    </row>
    <row r="212" spans="1:15" outlineLevel="5" x14ac:dyDescent="0.25">
      <c r="A212" s="49" t="s">
        <v>209</v>
      </c>
      <c r="B212" s="50" t="s">
        <v>30</v>
      </c>
      <c r="C212" s="50" t="s">
        <v>345</v>
      </c>
      <c r="D212" s="50" t="s">
        <v>337</v>
      </c>
      <c r="E212" s="50" t="s">
        <v>64</v>
      </c>
      <c r="F212" s="50" t="s">
        <v>334</v>
      </c>
      <c r="G212" s="4">
        <f>G213+G215</f>
        <v>7041689.6600000001</v>
      </c>
      <c r="H212" s="4">
        <f t="shared" ref="H212:O212" si="71">H213+H215</f>
        <v>6689615</v>
      </c>
      <c r="I212" s="4">
        <f t="shared" si="71"/>
        <v>20500</v>
      </c>
      <c r="J212" s="4">
        <f t="shared" si="71"/>
        <v>6354661.9299999997</v>
      </c>
      <c r="K212" s="4">
        <f t="shared" si="71"/>
        <v>6036928.8300000001</v>
      </c>
      <c r="L212" s="66"/>
      <c r="M212" s="66">
        <f t="shared" si="71"/>
        <v>6354661.9299999997</v>
      </c>
      <c r="N212" s="66">
        <f t="shared" si="71"/>
        <v>6036928.8300000001</v>
      </c>
      <c r="O212" s="66"/>
    </row>
    <row r="213" spans="1:15" ht="51" outlineLevel="6" x14ac:dyDescent="0.25">
      <c r="A213" s="49" t="s">
        <v>354</v>
      </c>
      <c r="B213" s="50" t="s">
        <v>30</v>
      </c>
      <c r="C213" s="50" t="s">
        <v>345</v>
      </c>
      <c r="D213" s="50" t="s">
        <v>337</v>
      </c>
      <c r="E213" s="50" t="s">
        <v>94</v>
      </c>
      <c r="F213" s="50" t="s">
        <v>334</v>
      </c>
      <c r="G213" s="4">
        <f>G214</f>
        <v>6689615</v>
      </c>
      <c r="H213" s="4">
        <f>H214</f>
        <v>6689615</v>
      </c>
      <c r="I213" s="4"/>
      <c r="J213" s="4">
        <f>J214</f>
        <v>6036928.8300000001</v>
      </c>
      <c r="K213" s="4">
        <f>K214</f>
        <v>6036928.8300000001</v>
      </c>
      <c r="M213" s="66">
        <f>M214</f>
        <v>6036928.8300000001</v>
      </c>
      <c r="N213" s="66">
        <f>N214</f>
        <v>6036928.8300000001</v>
      </c>
    </row>
    <row r="214" spans="1:15" ht="25.5" outlineLevel="7" x14ac:dyDescent="0.25">
      <c r="A214" s="49" t="s">
        <v>199</v>
      </c>
      <c r="B214" s="50" t="s">
        <v>30</v>
      </c>
      <c r="C214" s="50" t="s">
        <v>345</v>
      </c>
      <c r="D214" s="50" t="s">
        <v>337</v>
      </c>
      <c r="E214" s="50" t="s">
        <v>94</v>
      </c>
      <c r="F214" s="50" t="s">
        <v>10</v>
      </c>
      <c r="G214" s="4">
        <v>6689615</v>
      </c>
      <c r="H214" s="4">
        <v>6689615</v>
      </c>
      <c r="I214" s="4"/>
      <c r="J214" s="38">
        <v>6036928.8300000001</v>
      </c>
      <c r="K214" s="38">
        <v>6036928.8300000001</v>
      </c>
      <c r="M214" s="67">
        <v>6036928.8300000001</v>
      </c>
      <c r="N214" s="67">
        <v>6036928.8300000001</v>
      </c>
    </row>
    <row r="215" spans="1:15" ht="63.75" outlineLevel="6" x14ac:dyDescent="0.25">
      <c r="A215" s="49" t="s">
        <v>224</v>
      </c>
      <c r="B215" s="50" t="s">
        <v>30</v>
      </c>
      <c r="C215" s="50" t="s">
        <v>345</v>
      </c>
      <c r="D215" s="50" t="s">
        <v>337</v>
      </c>
      <c r="E215" s="50" t="s">
        <v>65</v>
      </c>
      <c r="F215" s="50" t="s">
        <v>334</v>
      </c>
      <c r="G215" s="4">
        <f>G216</f>
        <v>352074.66</v>
      </c>
      <c r="H215" s="4"/>
      <c r="I215" s="4">
        <f>I216</f>
        <v>20500</v>
      </c>
      <c r="J215" s="38">
        <f>J216</f>
        <v>317733.09999999998</v>
      </c>
      <c r="M215" s="67">
        <f>M216</f>
        <v>317733.09999999998</v>
      </c>
    </row>
    <row r="216" spans="1:15" ht="25.5" outlineLevel="7" x14ac:dyDescent="0.25">
      <c r="A216" s="49" t="s">
        <v>199</v>
      </c>
      <c r="B216" s="50" t="s">
        <v>30</v>
      </c>
      <c r="C216" s="50" t="s">
        <v>345</v>
      </c>
      <c r="D216" s="50" t="s">
        <v>337</v>
      </c>
      <c r="E216" s="50" t="s">
        <v>65</v>
      </c>
      <c r="F216" s="50" t="s">
        <v>10</v>
      </c>
      <c r="G216" s="4">
        <v>352074.66</v>
      </c>
      <c r="H216" s="4"/>
      <c r="I216" s="4">
        <v>20500</v>
      </c>
      <c r="J216" s="38">
        <v>317733.09999999998</v>
      </c>
      <c r="M216" s="67">
        <v>317733.09999999998</v>
      </c>
    </row>
    <row r="217" spans="1:15" ht="38.25" outlineLevel="4" x14ac:dyDescent="0.25">
      <c r="A217" s="49" t="s">
        <v>253</v>
      </c>
      <c r="B217" s="50" t="s">
        <v>30</v>
      </c>
      <c r="C217" s="50" t="s">
        <v>345</v>
      </c>
      <c r="D217" s="50" t="s">
        <v>337</v>
      </c>
      <c r="E217" s="50" t="s">
        <v>95</v>
      </c>
      <c r="F217" s="50" t="s">
        <v>334</v>
      </c>
      <c r="G217" s="38">
        <f t="shared" ref="G217:J217" si="72">G218</f>
        <v>7201552</v>
      </c>
      <c r="H217" s="4"/>
      <c r="I217" s="38">
        <f t="shared" si="72"/>
        <v>1500000</v>
      </c>
      <c r="J217" s="38">
        <f t="shared" si="72"/>
        <v>7201552</v>
      </c>
      <c r="K217" s="4"/>
      <c r="L217" s="67">
        <f>L218</f>
        <v>1500000</v>
      </c>
      <c r="M217" s="67">
        <f>M218</f>
        <v>6082045.9900000002</v>
      </c>
      <c r="O217" s="67">
        <f>O218</f>
        <v>1097715</v>
      </c>
    </row>
    <row r="218" spans="1:15" ht="38.25" outlineLevel="5" x14ac:dyDescent="0.25">
      <c r="A218" s="49" t="s">
        <v>281</v>
      </c>
      <c r="B218" s="50" t="s">
        <v>30</v>
      </c>
      <c r="C218" s="50" t="s">
        <v>345</v>
      </c>
      <c r="D218" s="50" t="s">
        <v>337</v>
      </c>
      <c r="E218" s="50" t="s">
        <v>96</v>
      </c>
      <c r="F218" s="50" t="s">
        <v>334</v>
      </c>
      <c r="G218" s="4">
        <f>G219+G221+G223+G225+G227</f>
        <v>7201552</v>
      </c>
      <c r="H218" s="4"/>
      <c r="I218" s="4">
        <f t="shared" ref="I218:J218" si="73">I219+I221+I223+I225+I227</f>
        <v>1500000</v>
      </c>
      <c r="J218" s="4">
        <f t="shared" si="73"/>
        <v>7201552</v>
      </c>
      <c r="K218" s="4"/>
      <c r="L218" s="66">
        <f t="shared" ref="L218" si="74">L219+L221+L223+L225+L227</f>
        <v>1500000</v>
      </c>
      <c r="M218" s="66">
        <f t="shared" ref="M218:O218" si="75">M219+M221+M223+M225+M227</f>
        <v>6082045.9900000002</v>
      </c>
      <c r="O218" s="66">
        <f t="shared" si="75"/>
        <v>1097715</v>
      </c>
    </row>
    <row r="219" spans="1:15" ht="38.25" outlineLevel="6" x14ac:dyDescent="0.25">
      <c r="A219" s="49" t="s">
        <v>234</v>
      </c>
      <c r="B219" s="50" t="s">
        <v>30</v>
      </c>
      <c r="C219" s="50" t="s">
        <v>345</v>
      </c>
      <c r="D219" s="50" t="s">
        <v>337</v>
      </c>
      <c r="E219" s="50" t="s">
        <v>97</v>
      </c>
      <c r="F219" s="50" t="s">
        <v>334</v>
      </c>
      <c r="G219" s="4">
        <f>G220</f>
        <v>4000</v>
      </c>
      <c r="H219" s="4"/>
      <c r="I219" s="4"/>
      <c r="J219" s="4">
        <f>J220</f>
        <v>4000</v>
      </c>
      <c r="K219" s="4"/>
      <c r="L219" s="66"/>
      <c r="M219" s="67">
        <f>M220</f>
        <v>4000</v>
      </c>
    </row>
    <row r="220" spans="1:15" ht="25.5" outlineLevel="7" x14ac:dyDescent="0.25">
      <c r="A220" s="49" t="s">
        <v>199</v>
      </c>
      <c r="B220" s="50" t="s">
        <v>30</v>
      </c>
      <c r="C220" s="50" t="s">
        <v>345</v>
      </c>
      <c r="D220" s="50" t="s">
        <v>337</v>
      </c>
      <c r="E220" s="50" t="s">
        <v>97</v>
      </c>
      <c r="F220" s="50" t="s">
        <v>10</v>
      </c>
      <c r="G220" s="4">
        <v>4000</v>
      </c>
      <c r="H220" s="4"/>
      <c r="I220" s="4"/>
      <c r="J220" s="4">
        <v>4000</v>
      </c>
      <c r="K220" s="4"/>
      <c r="L220" s="66"/>
      <c r="M220" s="67">
        <v>4000</v>
      </c>
    </row>
    <row r="221" spans="1:15" ht="25.5" outlineLevel="6" x14ac:dyDescent="0.25">
      <c r="A221" s="49" t="s">
        <v>172</v>
      </c>
      <c r="B221" s="50" t="s">
        <v>30</v>
      </c>
      <c r="C221" s="50" t="s">
        <v>345</v>
      </c>
      <c r="D221" s="50" t="s">
        <v>337</v>
      </c>
      <c r="E221" s="50" t="s">
        <v>98</v>
      </c>
      <c r="F221" s="50" t="s">
        <v>334</v>
      </c>
      <c r="G221" s="4">
        <f>G222</f>
        <v>3517300</v>
      </c>
      <c r="H221" s="4"/>
      <c r="I221" s="4"/>
      <c r="J221" s="4">
        <f>J222</f>
        <v>3517300</v>
      </c>
      <c r="K221" s="4"/>
      <c r="L221" s="66"/>
      <c r="M221" s="67">
        <f>M222</f>
        <v>3209865.59</v>
      </c>
    </row>
    <row r="222" spans="1:15" ht="25.5" outlineLevel="7" x14ac:dyDescent="0.25">
      <c r="A222" s="49" t="s">
        <v>199</v>
      </c>
      <c r="B222" s="50" t="s">
        <v>30</v>
      </c>
      <c r="C222" s="50" t="s">
        <v>345</v>
      </c>
      <c r="D222" s="50" t="s">
        <v>337</v>
      </c>
      <c r="E222" s="50" t="s">
        <v>98</v>
      </c>
      <c r="F222" s="50" t="s">
        <v>10</v>
      </c>
      <c r="G222" s="4">
        <v>3517300</v>
      </c>
      <c r="H222" s="4"/>
      <c r="I222" s="4"/>
      <c r="J222" s="4">
        <v>3517300</v>
      </c>
      <c r="K222" s="4"/>
      <c r="L222" s="66"/>
      <c r="M222" s="67">
        <v>3209865.59</v>
      </c>
    </row>
    <row r="223" spans="1:15" ht="51" outlineLevel="6" x14ac:dyDescent="0.25">
      <c r="A223" s="49" t="s">
        <v>235</v>
      </c>
      <c r="B223" s="50" t="s">
        <v>30</v>
      </c>
      <c r="C223" s="50" t="s">
        <v>345</v>
      </c>
      <c r="D223" s="50" t="s">
        <v>337</v>
      </c>
      <c r="E223" s="50" t="s">
        <v>99</v>
      </c>
      <c r="F223" s="50" t="s">
        <v>334</v>
      </c>
      <c r="G223" s="4">
        <f>G224</f>
        <v>2180000</v>
      </c>
      <c r="H223" s="4"/>
      <c r="I223" s="4"/>
      <c r="J223" s="4">
        <f>J224</f>
        <v>2180000</v>
      </c>
      <c r="K223" s="4"/>
      <c r="L223" s="66"/>
      <c r="M223" s="67">
        <f>M224</f>
        <v>1770465.4</v>
      </c>
    </row>
    <row r="224" spans="1:15" ht="25.5" outlineLevel="7" x14ac:dyDescent="0.25">
      <c r="A224" s="49" t="s">
        <v>199</v>
      </c>
      <c r="B224" s="50" t="s">
        <v>30</v>
      </c>
      <c r="C224" s="50" t="s">
        <v>345</v>
      </c>
      <c r="D224" s="50" t="s">
        <v>337</v>
      </c>
      <c r="E224" s="50" t="s">
        <v>99</v>
      </c>
      <c r="F224" s="50" t="s">
        <v>10</v>
      </c>
      <c r="G224" s="4">
        <v>2180000</v>
      </c>
      <c r="H224" s="4"/>
      <c r="I224" s="4"/>
      <c r="J224" s="4">
        <v>2180000</v>
      </c>
      <c r="K224" s="4"/>
      <c r="L224" s="66"/>
      <c r="M224" s="67">
        <v>1770465.4</v>
      </c>
    </row>
    <row r="225" spans="1:16" ht="76.5" outlineLevel="6" x14ac:dyDescent="0.25">
      <c r="A225" s="49" t="s">
        <v>314</v>
      </c>
      <c r="B225" s="50" t="s">
        <v>30</v>
      </c>
      <c r="C225" s="50" t="s">
        <v>345</v>
      </c>
      <c r="D225" s="50" t="s">
        <v>337</v>
      </c>
      <c r="E225" s="50" t="s">
        <v>100</v>
      </c>
      <c r="F225" s="50" t="s">
        <v>334</v>
      </c>
      <c r="G225" s="4">
        <f>G226</f>
        <v>1500000</v>
      </c>
      <c r="H225" s="4"/>
      <c r="I225" s="4">
        <f>I226</f>
        <v>1500000</v>
      </c>
      <c r="J225" s="4">
        <f>J226</f>
        <v>1500000</v>
      </c>
      <c r="K225" s="4"/>
      <c r="L225" s="66">
        <f>L226</f>
        <v>1500000</v>
      </c>
      <c r="M225" s="66">
        <f>M226</f>
        <v>1097715</v>
      </c>
      <c r="O225" s="66">
        <f>O226</f>
        <v>1097715</v>
      </c>
    </row>
    <row r="226" spans="1:16" ht="25.5" outlineLevel="7" x14ac:dyDescent="0.25">
      <c r="A226" s="49" t="s">
        <v>199</v>
      </c>
      <c r="B226" s="50" t="s">
        <v>30</v>
      </c>
      <c r="C226" s="50" t="s">
        <v>345</v>
      </c>
      <c r="D226" s="50" t="s">
        <v>337</v>
      </c>
      <c r="E226" s="50" t="s">
        <v>100</v>
      </c>
      <c r="F226" s="50" t="s">
        <v>10</v>
      </c>
      <c r="G226" s="4">
        <v>1500000</v>
      </c>
      <c r="H226" s="4"/>
      <c r="I226" s="4">
        <v>1500000</v>
      </c>
      <c r="J226" s="4">
        <v>1500000</v>
      </c>
      <c r="K226" s="4"/>
      <c r="L226" s="66">
        <v>1500000</v>
      </c>
      <c r="M226" s="67">
        <v>1097715</v>
      </c>
      <c r="O226" s="67">
        <v>1097715</v>
      </c>
    </row>
    <row r="227" spans="1:16" ht="25.5" outlineLevel="6" x14ac:dyDescent="0.25">
      <c r="A227" s="49" t="s">
        <v>236</v>
      </c>
      <c r="B227" s="50" t="s">
        <v>30</v>
      </c>
      <c r="C227" s="50" t="s">
        <v>345</v>
      </c>
      <c r="D227" s="50" t="s">
        <v>337</v>
      </c>
      <c r="E227" s="50" t="s">
        <v>101</v>
      </c>
      <c r="F227" s="50" t="s">
        <v>334</v>
      </c>
      <c r="G227" s="4">
        <f>G228</f>
        <v>252</v>
      </c>
      <c r="H227" s="4"/>
      <c r="I227" s="4"/>
      <c r="J227" s="4">
        <f>J228</f>
        <v>252</v>
      </c>
      <c r="K227" s="4"/>
      <c r="L227" s="66"/>
      <c r="M227" s="67">
        <f>M228</f>
        <v>0</v>
      </c>
    </row>
    <row r="228" spans="1:16" ht="25.5" outlineLevel="7" x14ac:dyDescent="0.25">
      <c r="A228" s="49" t="s">
        <v>199</v>
      </c>
      <c r="B228" s="50" t="s">
        <v>30</v>
      </c>
      <c r="C228" s="50" t="s">
        <v>345</v>
      </c>
      <c r="D228" s="50" t="s">
        <v>337</v>
      </c>
      <c r="E228" s="50" t="s">
        <v>101</v>
      </c>
      <c r="F228" s="50" t="s">
        <v>10</v>
      </c>
      <c r="G228" s="4">
        <v>252</v>
      </c>
      <c r="H228" s="4"/>
      <c r="I228" s="4"/>
      <c r="J228" s="4">
        <v>252</v>
      </c>
      <c r="K228" s="4"/>
      <c r="L228" s="66"/>
    </row>
    <row r="229" spans="1:16" outlineLevel="7" x14ac:dyDescent="0.25">
      <c r="A229" s="12" t="s">
        <v>197</v>
      </c>
      <c r="B229" s="13" t="s">
        <v>30</v>
      </c>
      <c r="C229" s="13" t="s">
        <v>345</v>
      </c>
      <c r="D229" s="13" t="s">
        <v>337</v>
      </c>
      <c r="E229" s="13" t="s">
        <v>1</v>
      </c>
      <c r="F229" s="13"/>
      <c r="G229" s="7">
        <f>G230</f>
        <v>8175</v>
      </c>
      <c r="H229" s="4"/>
      <c r="I229" s="4"/>
      <c r="J229" s="7">
        <f>J230</f>
        <v>8175</v>
      </c>
      <c r="K229" s="4"/>
      <c r="L229" s="66"/>
      <c r="M229" s="82">
        <f>M230</f>
        <v>8174.84</v>
      </c>
    </row>
    <row r="230" spans="1:16" outlineLevel="7" x14ac:dyDescent="0.25">
      <c r="A230" s="49" t="s">
        <v>309</v>
      </c>
      <c r="B230" s="50" t="s">
        <v>30</v>
      </c>
      <c r="C230" s="50" t="s">
        <v>345</v>
      </c>
      <c r="D230" s="50" t="s">
        <v>337</v>
      </c>
      <c r="E230" s="50" t="s">
        <v>28</v>
      </c>
      <c r="F230" s="50"/>
      <c r="G230" s="4">
        <f>G231</f>
        <v>8175</v>
      </c>
      <c r="H230" s="4"/>
      <c r="I230" s="4"/>
      <c r="J230" s="4">
        <f>J231</f>
        <v>8175</v>
      </c>
      <c r="K230" s="4"/>
      <c r="L230" s="66"/>
      <c r="M230" s="67">
        <f>M231</f>
        <v>8174.84</v>
      </c>
    </row>
    <row r="231" spans="1:16" outlineLevel="7" x14ac:dyDescent="0.25">
      <c r="A231" s="49" t="s">
        <v>305</v>
      </c>
      <c r="B231" s="50" t="s">
        <v>30</v>
      </c>
      <c r="C231" s="50" t="s">
        <v>345</v>
      </c>
      <c r="D231" s="50" t="s">
        <v>337</v>
      </c>
      <c r="E231" s="50" t="s">
        <v>41</v>
      </c>
      <c r="F231" s="50"/>
      <c r="G231" s="4">
        <f>G232</f>
        <v>8175</v>
      </c>
      <c r="H231" s="4"/>
      <c r="I231" s="4"/>
      <c r="J231" s="4">
        <f>J232</f>
        <v>8175</v>
      </c>
      <c r="K231" s="4"/>
      <c r="L231" s="66"/>
      <c r="M231" s="67">
        <f>M232</f>
        <v>8174.84</v>
      </c>
    </row>
    <row r="232" spans="1:16" outlineLevel="7" x14ac:dyDescent="0.25">
      <c r="A232" s="49" t="s">
        <v>320</v>
      </c>
      <c r="B232" s="50" t="s">
        <v>30</v>
      </c>
      <c r="C232" s="50" t="s">
        <v>345</v>
      </c>
      <c r="D232" s="50" t="s">
        <v>337</v>
      </c>
      <c r="E232" s="50" t="s">
        <v>41</v>
      </c>
      <c r="F232" s="50" t="s">
        <v>18</v>
      </c>
      <c r="G232" s="4">
        <v>8175</v>
      </c>
      <c r="H232" s="4"/>
      <c r="I232" s="4"/>
      <c r="J232" s="4">
        <v>8175</v>
      </c>
      <c r="K232" s="4"/>
      <c r="L232" s="66"/>
      <c r="M232" s="67">
        <v>8174.84</v>
      </c>
    </row>
    <row r="233" spans="1:16" s="17" customFormat="1" outlineLevel="2" x14ac:dyDescent="0.25">
      <c r="A233" s="15" t="s">
        <v>350</v>
      </c>
      <c r="B233" s="16" t="s">
        <v>30</v>
      </c>
      <c r="C233" s="16" t="s">
        <v>345</v>
      </c>
      <c r="D233" s="16" t="s">
        <v>338</v>
      </c>
      <c r="E233" s="16" t="s">
        <v>334</v>
      </c>
      <c r="F233" s="16" t="s">
        <v>334</v>
      </c>
      <c r="G233" s="11">
        <f>G234+G273</f>
        <v>223392396.70999998</v>
      </c>
      <c r="H233" s="11">
        <f t="shared" ref="H233:O233" si="76">H234+H273</f>
        <v>92306243.709999993</v>
      </c>
      <c r="I233" s="11">
        <f t="shared" si="76"/>
        <v>101630992</v>
      </c>
      <c r="J233" s="11">
        <f t="shared" si="76"/>
        <v>225072459.12</v>
      </c>
      <c r="K233" s="11">
        <f t="shared" si="76"/>
        <v>92306243.709999993</v>
      </c>
      <c r="L233" s="84">
        <f t="shared" si="76"/>
        <v>103436054.41</v>
      </c>
      <c r="M233" s="84">
        <f>M234+M273</f>
        <v>209073488.26000002</v>
      </c>
      <c r="N233" s="84">
        <f t="shared" si="76"/>
        <v>82282508.739999995</v>
      </c>
      <c r="O233" s="84">
        <f t="shared" si="76"/>
        <v>99802805.049999997</v>
      </c>
      <c r="P233" s="22"/>
    </row>
    <row r="234" spans="1:16" s="14" customFormat="1" ht="40.5" outlineLevel="3" x14ac:dyDescent="0.25">
      <c r="A234" s="12" t="s">
        <v>188</v>
      </c>
      <c r="B234" s="13" t="s">
        <v>30</v>
      </c>
      <c r="C234" s="13" t="s">
        <v>345</v>
      </c>
      <c r="D234" s="13" t="s">
        <v>338</v>
      </c>
      <c r="E234" s="13" t="s">
        <v>46</v>
      </c>
      <c r="F234" s="13" t="s">
        <v>334</v>
      </c>
      <c r="G234" s="7">
        <f>G235+G256+G260</f>
        <v>220892396.70999998</v>
      </c>
      <c r="H234" s="7">
        <f t="shared" ref="H234:O234" si="77">H235+H256+H260</f>
        <v>90806243.709999993</v>
      </c>
      <c r="I234" s="7">
        <f t="shared" si="77"/>
        <v>101130992</v>
      </c>
      <c r="J234" s="7">
        <f t="shared" si="77"/>
        <v>222572459.12</v>
      </c>
      <c r="K234" s="7">
        <f t="shared" si="77"/>
        <v>90806243.709999993</v>
      </c>
      <c r="L234" s="79">
        <f t="shared" si="77"/>
        <v>102936054.41</v>
      </c>
      <c r="M234" s="79">
        <f>M235+M256+M260</f>
        <v>207091987.36000001</v>
      </c>
      <c r="N234" s="79">
        <f t="shared" si="77"/>
        <v>81138929.670000002</v>
      </c>
      <c r="O234" s="79">
        <f t="shared" si="77"/>
        <v>99464840.219999999</v>
      </c>
      <c r="P234" s="23"/>
    </row>
    <row r="235" spans="1:16" outlineLevel="4" x14ac:dyDescent="0.25">
      <c r="A235" s="49" t="s">
        <v>249</v>
      </c>
      <c r="B235" s="50" t="s">
        <v>30</v>
      </c>
      <c r="C235" s="50" t="s">
        <v>345</v>
      </c>
      <c r="D235" s="50" t="s">
        <v>338</v>
      </c>
      <c r="E235" s="50" t="s">
        <v>47</v>
      </c>
      <c r="F235" s="50" t="s">
        <v>334</v>
      </c>
      <c r="G235" s="4">
        <f t="shared" ref="G235:O235" si="78">G236</f>
        <v>71881974.739999995</v>
      </c>
      <c r="H235" s="4">
        <f t="shared" si="78"/>
        <v>786615.91</v>
      </c>
      <c r="I235" s="4">
        <f t="shared" si="78"/>
        <v>46539797.829999998</v>
      </c>
      <c r="J235" s="38">
        <f t="shared" si="78"/>
        <v>73327037.150000006</v>
      </c>
      <c r="K235" s="38">
        <f t="shared" si="78"/>
        <v>786615.91</v>
      </c>
      <c r="L235" s="67">
        <f t="shared" si="78"/>
        <v>48109860.240000002</v>
      </c>
      <c r="M235" s="66">
        <f>M236</f>
        <v>69053884.450000018</v>
      </c>
      <c r="N235" s="66">
        <f t="shared" si="78"/>
        <v>784649.37</v>
      </c>
      <c r="O235" s="66">
        <f t="shared" si="78"/>
        <v>45670273.310000002</v>
      </c>
    </row>
    <row r="236" spans="1:16" ht="25.5" outlineLevel="5" x14ac:dyDescent="0.25">
      <c r="A236" s="49" t="s">
        <v>276</v>
      </c>
      <c r="B236" s="50" t="s">
        <v>30</v>
      </c>
      <c r="C236" s="50" t="s">
        <v>345</v>
      </c>
      <c r="D236" s="50" t="s">
        <v>338</v>
      </c>
      <c r="E236" s="50" t="s">
        <v>48</v>
      </c>
      <c r="F236" s="50" t="s">
        <v>334</v>
      </c>
      <c r="G236" s="4">
        <f>G237+G239+G241+G243+G245+G247+G249+G252+G254</f>
        <v>71881974.739999995</v>
      </c>
      <c r="H236" s="4">
        <f t="shared" ref="H236:O236" si="79">H237+H239+H241+H243+H245+H247+H249+H252+H254</f>
        <v>786615.91</v>
      </c>
      <c r="I236" s="4">
        <f t="shared" si="79"/>
        <v>46539797.829999998</v>
      </c>
      <c r="J236" s="4">
        <f t="shared" si="79"/>
        <v>73327037.150000006</v>
      </c>
      <c r="K236" s="4">
        <f t="shared" si="79"/>
        <v>786615.91</v>
      </c>
      <c r="L236" s="66">
        <f t="shared" si="79"/>
        <v>48109860.240000002</v>
      </c>
      <c r="M236" s="66">
        <f>M237+M239+M241+M243+M245+M247+M249+M252+M254</f>
        <v>69053884.450000018</v>
      </c>
      <c r="N236" s="66">
        <f t="shared" si="79"/>
        <v>784649.37</v>
      </c>
      <c r="O236" s="66">
        <f t="shared" si="79"/>
        <v>45670273.310000002</v>
      </c>
    </row>
    <row r="237" spans="1:16" ht="25.5" hidden="1" outlineLevel="6" x14ac:dyDescent="0.25">
      <c r="A237" s="49" t="s">
        <v>173</v>
      </c>
      <c r="B237" s="50" t="s">
        <v>30</v>
      </c>
      <c r="C237" s="50" t="s">
        <v>345</v>
      </c>
      <c r="D237" s="50" t="s">
        <v>338</v>
      </c>
      <c r="E237" s="50" t="s">
        <v>102</v>
      </c>
      <c r="F237" s="50" t="s">
        <v>334</v>
      </c>
      <c r="G237" s="4">
        <v>0</v>
      </c>
      <c r="H237" s="4"/>
      <c r="I237" s="4"/>
    </row>
    <row r="238" spans="1:16" ht="25.5" hidden="1" outlineLevel="7" x14ac:dyDescent="0.25">
      <c r="A238" s="49" t="s">
        <v>199</v>
      </c>
      <c r="B238" s="50" t="s">
        <v>30</v>
      </c>
      <c r="C238" s="50" t="s">
        <v>345</v>
      </c>
      <c r="D238" s="50" t="s">
        <v>338</v>
      </c>
      <c r="E238" s="50" t="s">
        <v>102</v>
      </c>
      <c r="F238" s="50" t="s">
        <v>10</v>
      </c>
      <c r="G238" s="4">
        <v>0</v>
      </c>
      <c r="H238" s="4"/>
      <c r="I238" s="4"/>
    </row>
    <row r="239" spans="1:16" ht="38.25" outlineLevel="6" collapsed="1" x14ac:dyDescent="0.25">
      <c r="A239" s="49" t="s">
        <v>307</v>
      </c>
      <c r="B239" s="50" t="s">
        <v>30</v>
      </c>
      <c r="C239" s="50" t="s">
        <v>345</v>
      </c>
      <c r="D239" s="50" t="s">
        <v>338</v>
      </c>
      <c r="E239" s="50" t="s">
        <v>103</v>
      </c>
      <c r="F239" s="50" t="s">
        <v>334</v>
      </c>
      <c r="G239" s="4">
        <f>G240</f>
        <v>119000</v>
      </c>
      <c r="H239" s="4"/>
      <c r="I239" s="4"/>
      <c r="J239" s="38">
        <f>J240</f>
        <v>119000</v>
      </c>
      <c r="M239" s="67">
        <f>M240</f>
        <v>38500</v>
      </c>
    </row>
    <row r="240" spans="1:16" ht="25.5" outlineLevel="7" x14ac:dyDescent="0.25">
      <c r="A240" s="49" t="s">
        <v>199</v>
      </c>
      <c r="B240" s="50" t="s">
        <v>30</v>
      </c>
      <c r="C240" s="50" t="s">
        <v>345</v>
      </c>
      <c r="D240" s="50" t="s">
        <v>338</v>
      </c>
      <c r="E240" s="50" t="s">
        <v>103</v>
      </c>
      <c r="F240" s="50" t="s">
        <v>10</v>
      </c>
      <c r="G240" s="4">
        <v>119000</v>
      </c>
      <c r="H240" s="4"/>
      <c r="I240" s="4"/>
      <c r="J240" s="38">
        <v>119000</v>
      </c>
      <c r="M240" s="67">
        <v>38500</v>
      </c>
    </row>
    <row r="241" spans="1:15" outlineLevel="6" x14ac:dyDescent="0.25">
      <c r="A241" s="49" t="s">
        <v>174</v>
      </c>
      <c r="B241" s="50" t="s">
        <v>30</v>
      </c>
      <c r="C241" s="50" t="s">
        <v>345</v>
      </c>
      <c r="D241" s="50" t="s">
        <v>338</v>
      </c>
      <c r="E241" s="50" t="s">
        <v>104</v>
      </c>
      <c r="F241" s="50" t="s">
        <v>334</v>
      </c>
      <c r="G241" s="4">
        <f>G242</f>
        <v>16461998</v>
      </c>
      <c r="H241" s="4"/>
      <c r="I241" s="4"/>
      <c r="J241" s="38">
        <f>J242</f>
        <v>16461998</v>
      </c>
      <c r="M241" s="67">
        <f>M242</f>
        <v>15637852.16</v>
      </c>
    </row>
    <row r="242" spans="1:15" ht="25.5" outlineLevel="7" x14ac:dyDescent="0.25">
      <c r="A242" s="49" t="s">
        <v>199</v>
      </c>
      <c r="B242" s="50" t="s">
        <v>30</v>
      </c>
      <c r="C242" s="50" t="s">
        <v>345</v>
      </c>
      <c r="D242" s="50" t="s">
        <v>338</v>
      </c>
      <c r="E242" s="50" t="s">
        <v>104</v>
      </c>
      <c r="F242" s="50" t="s">
        <v>10</v>
      </c>
      <c r="G242" s="4">
        <v>16461998</v>
      </c>
      <c r="H242" s="4"/>
      <c r="I242" s="4"/>
      <c r="J242" s="38">
        <v>16461998</v>
      </c>
      <c r="M242" s="67">
        <v>15637852.16</v>
      </c>
    </row>
    <row r="243" spans="1:15" ht="25.5" outlineLevel="6" x14ac:dyDescent="0.25">
      <c r="A243" s="49" t="s">
        <v>175</v>
      </c>
      <c r="B243" s="50" t="s">
        <v>30</v>
      </c>
      <c r="C243" s="50" t="s">
        <v>345</v>
      </c>
      <c r="D243" s="50" t="s">
        <v>338</v>
      </c>
      <c r="E243" s="50" t="s">
        <v>105</v>
      </c>
      <c r="F243" s="50" t="s">
        <v>334</v>
      </c>
      <c r="G243" s="4">
        <f>G244</f>
        <v>791439.16</v>
      </c>
      <c r="H243" s="4"/>
      <c r="I243" s="4"/>
      <c r="J243" s="38">
        <f>J244</f>
        <v>791439.16</v>
      </c>
      <c r="M243" s="67">
        <f>M244</f>
        <v>725608.53</v>
      </c>
    </row>
    <row r="244" spans="1:15" ht="25.5" outlineLevel="7" x14ac:dyDescent="0.25">
      <c r="A244" s="49" t="s">
        <v>199</v>
      </c>
      <c r="B244" s="50" t="s">
        <v>30</v>
      </c>
      <c r="C244" s="50" t="s">
        <v>345</v>
      </c>
      <c r="D244" s="50" t="s">
        <v>338</v>
      </c>
      <c r="E244" s="50" t="s">
        <v>105</v>
      </c>
      <c r="F244" s="50" t="s">
        <v>10</v>
      </c>
      <c r="G244" s="4">
        <v>791439.16</v>
      </c>
      <c r="H244" s="4"/>
      <c r="I244" s="4"/>
      <c r="J244" s="38">
        <v>791439.16</v>
      </c>
      <c r="M244" s="67">
        <v>725608.53</v>
      </c>
    </row>
    <row r="245" spans="1:15" outlineLevel="6" x14ac:dyDescent="0.25">
      <c r="A245" s="49" t="s">
        <v>192</v>
      </c>
      <c r="B245" s="50" t="s">
        <v>30</v>
      </c>
      <c r="C245" s="50" t="s">
        <v>345</v>
      </c>
      <c r="D245" s="50" t="s">
        <v>338</v>
      </c>
      <c r="E245" s="50" t="s">
        <v>106</v>
      </c>
      <c r="F245" s="50" t="s">
        <v>334</v>
      </c>
      <c r="G245" s="4">
        <f>G246</f>
        <v>300400</v>
      </c>
      <c r="H245" s="4"/>
      <c r="I245" s="4"/>
      <c r="J245" s="38">
        <f>J246</f>
        <v>300400</v>
      </c>
      <c r="M245" s="67">
        <f>M246</f>
        <v>300000</v>
      </c>
    </row>
    <row r="246" spans="1:15" ht="25.5" outlineLevel="7" x14ac:dyDescent="0.25">
      <c r="A246" s="49" t="s">
        <v>199</v>
      </c>
      <c r="B246" s="50" t="s">
        <v>30</v>
      </c>
      <c r="C246" s="50" t="s">
        <v>345</v>
      </c>
      <c r="D246" s="50" t="s">
        <v>338</v>
      </c>
      <c r="E246" s="50" t="s">
        <v>106</v>
      </c>
      <c r="F246" s="50" t="s">
        <v>10</v>
      </c>
      <c r="G246" s="4">
        <v>300400</v>
      </c>
      <c r="H246" s="4"/>
      <c r="I246" s="4"/>
      <c r="J246" s="38">
        <v>300400</v>
      </c>
      <c r="M246" s="67">
        <v>300000</v>
      </c>
    </row>
    <row r="247" spans="1:15" outlineLevel="6" x14ac:dyDescent="0.25">
      <c r="A247" s="49" t="s">
        <v>237</v>
      </c>
      <c r="B247" s="50" t="s">
        <v>30</v>
      </c>
      <c r="C247" s="50" t="s">
        <v>345</v>
      </c>
      <c r="D247" s="50" t="s">
        <v>338</v>
      </c>
      <c r="E247" s="50" t="s">
        <v>107</v>
      </c>
      <c r="F247" s="50" t="s">
        <v>334</v>
      </c>
      <c r="G247" s="4">
        <f>G248</f>
        <v>6841323</v>
      </c>
      <c r="H247" s="4"/>
      <c r="I247" s="4"/>
      <c r="J247" s="38">
        <f>J248</f>
        <v>6716323</v>
      </c>
      <c r="M247" s="67">
        <f>M248</f>
        <v>5855703.7400000002</v>
      </c>
    </row>
    <row r="248" spans="1:15" ht="25.5" outlineLevel="7" x14ac:dyDescent="0.25">
      <c r="A248" s="49" t="s">
        <v>199</v>
      </c>
      <c r="B248" s="50" t="s">
        <v>30</v>
      </c>
      <c r="C248" s="50" t="s">
        <v>345</v>
      </c>
      <c r="D248" s="50" t="s">
        <v>338</v>
      </c>
      <c r="E248" s="50" t="s">
        <v>107</v>
      </c>
      <c r="F248" s="50" t="s">
        <v>10</v>
      </c>
      <c r="G248" s="4">
        <v>6841323</v>
      </c>
      <c r="H248" s="4"/>
      <c r="I248" s="4"/>
      <c r="J248" s="38">
        <v>6716323</v>
      </c>
      <c r="M248" s="67">
        <v>5855703.7400000002</v>
      </c>
    </row>
    <row r="249" spans="1:15" ht="63.75" outlineLevel="6" x14ac:dyDescent="0.25">
      <c r="A249" s="49" t="s">
        <v>315</v>
      </c>
      <c r="B249" s="50" t="s">
        <v>30</v>
      </c>
      <c r="C249" s="50" t="s">
        <v>345</v>
      </c>
      <c r="D249" s="50" t="s">
        <v>338</v>
      </c>
      <c r="E249" s="50" t="s">
        <v>108</v>
      </c>
      <c r="F249" s="50" t="s">
        <v>334</v>
      </c>
      <c r="G249" s="4">
        <f>G250+G251</f>
        <v>46539797.829999998</v>
      </c>
      <c r="H249" s="4"/>
      <c r="I249" s="4">
        <f>I250+I251</f>
        <v>46539797.829999998</v>
      </c>
      <c r="J249" s="4">
        <f>J250+J251</f>
        <v>48109860.240000002</v>
      </c>
      <c r="L249" s="66">
        <f>L250+L251</f>
        <v>48109860.240000002</v>
      </c>
      <c r="M249" s="66">
        <f>M250+M251</f>
        <v>45670273.310000002</v>
      </c>
      <c r="O249" s="66">
        <f>O250+O251</f>
        <v>45670273.310000002</v>
      </c>
    </row>
    <row r="250" spans="1:15" ht="25.5" outlineLevel="7" x14ac:dyDescent="0.25">
      <c r="A250" s="49" t="s">
        <v>199</v>
      </c>
      <c r="B250" s="50" t="s">
        <v>30</v>
      </c>
      <c r="C250" s="50" t="s">
        <v>345</v>
      </c>
      <c r="D250" s="50" t="s">
        <v>338</v>
      </c>
      <c r="E250" s="50" t="s">
        <v>108</v>
      </c>
      <c r="F250" s="50" t="s">
        <v>10</v>
      </c>
      <c r="G250" s="4">
        <v>46536797.829999998</v>
      </c>
      <c r="H250" s="4"/>
      <c r="I250" s="4">
        <v>46536797.829999998</v>
      </c>
      <c r="J250" s="38">
        <v>48106860.240000002</v>
      </c>
      <c r="L250" s="67">
        <v>48106860.240000002</v>
      </c>
      <c r="M250" s="67">
        <v>45667358.310000002</v>
      </c>
      <c r="O250" s="67">
        <v>45667358.310000002</v>
      </c>
    </row>
    <row r="251" spans="1:15" outlineLevel="7" x14ac:dyDescent="0.25">
      <c r="A251" s="49" t="s">
        <v>320</v>
      </c>
      <c r="B251" s="50" t="s">
        <v>30</v>
      </c>
      <c r="C251" s="50" t="s">
        <v>345</v>
      </c>
      <c r="D251" s="50" t="s">
        <v>338</v>
      </c>
      <c r="E251" s="50" t="s">
        <v>108</v>
      </c>
      <c r="F251" s="50" t="s">
        <v>18</v>
      </c>
      <c r="G251" s="4">
        <v>3000</v>
      </c>
      <c r="H251" s="4"/>
      <c r="I251" s="4">
        <v>3000</v>
      </c>
      <c r="J251" s="38">
        <v>3000</v>
      </c>
      <c r="L251" s="67">
        <v>3000</v>
      </c>
      <c r="M251" s="67">
        <v>2915</v>
      </c>
      <c r="O251" s="67">
        <v>2915</v>
      </c>
    </row>
    <row r="252" spans="1:15" ht="38.25" outlineLevel="6" x14ac:dyDescent="0.25">
      <c r="A252" s="49" t="s">
        <v>176</v>
      </c>
      <c r="B252" s="50" t="s">
        <v>30</v>
      </c>
      <c r="C252" s="50" t="s">
        <v>345</v>
      </c>
      <c r="D252" s="50" t="s">
        <v>338</v>
      </c>
      <c r="E252" s="50" t="s">
        <v>109</v>
      </c>
      <c r="F252" s="50" t="s">
        <v>334</v>
      </c>
      <c r="G252" s="4">
        <f>G253</f>
        <v>786615.91</v>
      </c>
      <c r="H252" s="4">
        <f>H253</f>
        <v>786615.91</v>
      </c>
      <c r="I252" s="4"/>
      <c r="J252" s="4">
        <f>J253</f>
        <v>786615.91</v>
      </c>
      <c r="K252" s="4">
        <f>K253</f>
        <v>786615.91</v>
      </c>
      <c r="M252" s="66">
        <f>M253</f>
        <v>784649.37</v>
      </c>
      <c r="N252" s="66">
        <f>N253</f>
        <v>784649.37</v>
      </c>
    </row>
    <row r="253" spans="1:15" ht="25.5" outlineLevel="7" x14ac:dyDescent="0.25">
      <c r="A253" s="49" t="s">
        <v>199</v>
      </c>
      <c r="B253" s="50" t="s">
        <v>30</v>
      </c>
      <c r="C253" s="50" t="s">
        <v>345</v>
      </c>
      <c r="D253" s="50" t="s">
        <v>338</v>
      </c>
      <c r="E253" s="50" t="s">
        <v>109</v>
      </c>
      <c r="F253" s="50" t="s">
        <v>10</v>
      </c>
      <c r="G253" s="4">
        <v>786615.91</v>
      </c>
      <c r="H253" s="4">
        <v>786615.91</v>
      </c>
      <c r="I253" s="4"/>
      <c r="J253" s="4">
        <v>786615.91</v>
      </c>
      <c r="K253" s="4">
        <v>786615.91</v>
      </c>
      <c r="M253" s="67">
        <v>784649.37</v>
      </c>
      <c r="N253" s="67">
        <v>784649.37</v>
      </c>
    </row>
    <row r="254" spans="1:15" ht="25.5" outlineLevel="6" x14ac:dyDescent="0.25">
      <c r="A254" s="49" t="s">
        <v>238</v>
      </c>
      <c r="B254" s="50" t="s">
        <v>30</v>
      </c>
      <c r="C254" s="50" t="s">
        <v>345</v>
      </c>
      <c r="D254" s="50" t="s">
        <v>338</v>
      </c>
      <c r="E254" s="50" t="s">
        <v>110</v>
      </c>
      <c r="F254" s="50" t="s">
        <v>334</v>
      </c>
      <c r="G254" s="4">
        <f>G255</f>
        <v>41400.839999999997</v>
      </c>
      <c r="H254" s="4"/>
      <c r="I254" s="4"/>
      <c r="J254" s="4">
        <f>J255</f>
        <v>41400.839999999997</v>
      </c>
      <c r="K254" s="4"/>
      <c r="M254" s="66">
        <f>M255</f>
        <v>41297.339999999997</v>
      </c>
    </row>
    <row r="255" spans="1:15" ht="25.5" outlineLevel="7" x14ac:dyDescent="0.25">
      <c r="A255" s="49" t="s">
        <v>199</v>
      </c>
      <c r="B255" s="50" t="s">
        <v>30</v>
      </c>
      <c r="C255" s="50" t="s">
        <v>345</v>
      </c>
      <c r="D255" s="50" t="s">
        <v>338</v>
      </c>
      <c r="E255" s="50" t="s">
        <v>110</v>
      </c>
      <c r="F255" s="50" t="s">
        <v>10</v>
      </c>
      <c r="G255" s="4">
        <v>41400.839999999997</v>
      </c>
      <c r="H255" s="4"/>
      <c r="I255" s="4"/>
      <c r="J255" s="4">
        <v>41400.839999999997</v>
      </c>
      <c r="K255" s="4"/>
      <c r="M255" s="67">
        <v>41297.339999999997</v>
      </c>
    </row>
    <row r="256" spans="1:15" ht="25.5" outlineLevel="4" x14ac:dyDescent="0.25">
      <c r="A256" s="49" t="s">
        <v>254</v>
      </c>
      <c r="B256" s="50" t="s">
        <v>30</v>
      </c>
      <c r="C256" s="50" t="s">
        <v>345</v>
      </c>
      <c r="D256" s="50" t="s">
        <v>338</v>
      </c>
      <c r="E256" s="50" t="s">
        <v>111</v>
      </c>
      <c r="F256" s="50" t="s">
        <v>334</v>
      </c>
      <c r="G256" s="4">
        <f>G257</f>
        <v>159000</v>
      </c>
      <c r="H256" s="4"/>
      <c r="I256" s="4"/>
      <c r="J256" s="38">
        <f>J257</f>
        <v>159000</v>
      </c>
      <c r="M256" s="66">
        <f>M257</f>
        <v>158170</v>
      </c>
    </row>
    <row r="257" spans="1:15" ht="38.25" outlineLevel="5" x14ac:dyDescent="0.25">
      <c r="A257" s="49" t="s">
        <v>282</v>
      </c>
      <c r="B257" s="50" t="s">
        <v>30</v>
      </c>
      <c r="C257" s="50" t="s">
        <v>345</v>
      </c>
      <c r="D257" s="50" t="s">
        <v>338</v>
      </c>
      <c r="E257" s="50" t="s">
        <v>112</v>
      </c>
      <c r="F257" s="50" t="s">
        <v>334</v>
      </c>
      <c r="G257" s="4">
        <f>G258</f>
        <v>159000</v>
      </c>
      <c r="H257" s="4"/>
      <c r="I257" s="4"/>
      <c r="J257" s="38">
        <v>159000</v>
      </c>
      <c r="M257" s="67">
        <v>158170</v>
      </c>
    </row>
    <row r="258" spans="1:15" ht="25.5" outlineLevel="6" x14ac:dyDescent="0.25">
      <c r="A258" s="49" t="s">
        <v>239</v>
      </c>
      <c r="B258" s="50" t="s">
        <v>30</v>
      </c>
      <c r="C258" s="50" t="s">
        <v>345</v>
      </c>
      <c r="D258" s="50" t="s">
        <v>338</v>
      </c>
      <c r="E258" s="50" t="s">
        <v>113</v>
      </c>
      <c r="F258" s="50" t="s">
        <v>334</v>
      </c>
      <c r="G258" s="4">
        <f>G259</f>
        <v>159000</v>
      </c>
      <c r="H258" s="4"/>
      <c r="I258" s="4"/>
      <c r="J258" s="38">
        <f>J259</f>
        <v>159000</v>
      </c>
      <c r="M258" s="67">
        <f>M259</f>
        <v>158170</v>
      </c>
    </row>
    <row r="259" spans="1:15" ht="25.5" outlineLevel="7" x14ac:dyDescent="0.25">
      <c r="A259" s="49" t="s">
        <v>199</v>
      </c>
      <c r="B259" s="50" t="s">
        <v>30</v>
      </c>
      <c r="C259" s="50" t="s">
        <v>345</v>
      </c>
      <c r="D259" s="50" t="s">
        <v>338</v>
      </c>
      <c r="E259" s="50" t="s">
        <v>113</v>
      </c>
      <c r="F259" s="50" t="s">
        <v>10</v>
      </c>
      <c r="G259" s="4">
        <v>159000</v>
      </c>
      <c r="H259" s="4"/>
      <c r="I259" s="4"/>
      <c r="J259" s="38">
        <v>159000</v>
      </c>
      <c r="M259" s="67">
        <v>158170</v>
      </c>
    </row>
    <row r="260" spans="1:15" ht="25.5" outlineLevel="4" x14ac:dyDescent="0.25">
      <c r="A260" s="49" t="s">
        <v>255</v>
      </c>
      <c r="B260" s="50" t="s">
        <v>30</v>
      </c>
      <c r="C260" s="50" t="s">
        <v>345</v>
      </c>
      <c r="D260" s="50" t="s">
        <v>338</v>
      </c>
      <c r="E260" s="50" t="s">
        <v>114</v>
      </c>
      <c r="F260" s="50" t="s">
        <v>334</v>
      </c>
      <c r="G260" s="4">
        <f>G261+G266</f>
        <v>148851421.97</v>
      </c>
      <c r="H260" s="4">
        <f t="shared" ref="H260:O260" si="80">H261+H266</f>
        <v>90019627.799999997</v>
      </c>
      <c r="I260" s="4">
        <f t="shared" si="80"/>
        <v>54591194.170000002</v>
      </c>
      <c r="J260" s="4">
        <f t="shared" si="80"/>
        <v>149086421.97</v>
      </c>
      <c r="K260" s="4">
        <f t="shared" si="80"/>
        <v>90019627.799999997</v>
      </c>
      <c r="L260" s="66">
        <f t="shared" si="80"/>
        <v>54826194.170000002</v>
      </c>
      <c r="M260" s="66">
        <f>M261+M266</f>
        <v>137879932.91</v>
      </c>
      <c r="N260" s="66">
        <f t="shared" si="80"/>
        <v>80354280.299999997</v>
      </c>
      <c r="O260" s="66">
        <f t="shared" si="80"/>
        <v>53794566.909999996</v>
      </c>
    </row>
    <row r="261" spans="1:15" ht="25.5" outlineLevel="5" x14ac:dyDescent="0.25">
      <c r="A261" s="49" t="s">
        <v>283</v>
      </c>
      <c r="B261" s="50" t="s">
        <v>30</v>
      </c>
      <c r="C261" s="50" t="s">
        <v>345</v>
      </c>
      <c r="D261" s="50" t="s">
        <v>338</v>
      </c>
      <c r="E261" s="50" t="s">
        <v>115</v>
      </c>
      <c r="F261" s="50" t="s">
        <v>334</v>
      </c>
      <c r="G261" s="4">
        <f>G262+G264</f>
        <v>56725194.170000002</v>
      </c>
      <c r="H261" s="4"/>
      <c r="I261" s="4">
        <f t="shared" ref="H261:O261" si="81">I262+I264</f>
        <v>54591194.170000002</v>
      </c>
      <c r="J261" s="4">
        <f t="shared" si="81"/>
        <v>56960194.170000002</v>
      </c>
      <c r="K261" s="4"/>
      <c r="L261" s="66">
        <f t="shared" si="81"/>
        <v>54826194.170000002</v>
      </c>
      <c r="M261" s="66">
        <f>M262+M264</f>
        <v>55928058.909999996</v>
      </c>
      <c r="N261" s="66"/>
      <c r="O261" s="66">
        <f t="shared" si="81"/>
        <v>53794566.909999996</v>
      </c>
    </row>
    <row r="262" spans="1:15" outlineLevel="5" x14ac:dyDescent="0.25">
      <c r="A262" s="49" t="s">
        <v>357</v>
      </c>
      <c r="B262" s="50" t="s">
        <v>30</v>
      </c>
      <c r="C262" s="50" t="s">
        <v>345</v>
      </c>
      <c r="D262" s="50" t="s">
        <v>338</v>
      </c>
      <c r="E262" s="50" t="s">
        <v>356</v>
      </c>
      <c r="F262" s="50"/>
      <c r="G262" s="4">
        <f>G263</f>
        <v>2134000</v>
      </c>
      <c r="H262" s="4"/>
      <c r="I262" s="4"/>
      <c r="J262" s="38">
        <f>J263</f>
        <v>2134000</v>
      </c>
      <c r="M262" s="67">
        <f>M263</f>
        <v>2133492</v>
      </c>
    </row>
    <row r="263" spans="1:15" ht="25.5" outlineLevel="5" x14ac:dyDescent="0.25">
      <c r="A263" s="49" t="s">
        <v>199</v>
      </c>
      <c r="B263" s="50" t="s">
        <v>30</v>
      </c>
      <c r="C263" s="50" t="s">
        <v>345</v>
      </c>
      <c r="D263" s="50" t="s">
        <v>338</v>
      </c>
      <c r="E263" s="50" t="s">
        <v>356</v>
      </c>
      <c r="F263" s="50" t="s">
        <v>10</v>
      </c>
      <c r="G263" s="4">
        <v>2134000</v>
      </c>
      <c r="H263" s="4"/>
      <c r="I263" s="4"/>
      <c r="J263" s="38">
        <v>2134000</v>
      </c>
      <c r="M263" s="67">
        <v>2133492</v>
      </c>
    </row>
    <row r="264" spans="1:15" ht="76.5" outlineLevel="6" x14ac:dyDescent="0.25">
      <c r="A264" s="49" t="s">
        <v>316</v>
      </c>
      <c r="B264" s="50" t="s">
        <v>30</v>
      </c>
      <c r="C264" s="50" t="s">
        <v>345</v>
      </c>
      <c r="D264" s="50" t="s">
        <v>338</v>
      </c>
      <c r="E264" s="50" t="s">
        <v>116</v>
      </c>
      <c r="F264" s="50" t="s">
        <v>334</v>
      </c>
      <c r="G264" s="4">
        <f>G265</f>
        <v>54591194.170000002</v>
      </c>
      <c r="H264" s="4"/>
      <c r="I264" s="4">
        <f>I265</f>
        <v>54591194.170000002</v>
      </c>
      <c r="J264" s="38">
        <f>J265</f>
        <v>54826194.170000002</v>
      </c>
      <c r="L264" s="67">
        <f>L265</f>
        <v>54826194.170000002</v>
      </c>
      <c r="M264" s="67">
        <f>M265</f>
        <v>53794566.909999996</v>
      </c>
      <c r="O264" s="67">
        <f>O265</f>
        <v>53794566.909999996</v>
      </c>
    </row>
    <row r="265" spans="1:15" ht="25.5" outlineLevel="7" x14ac:dyDescent="0.25">
      <c r="A265" s="49" t="s">
        <v>199</v>
      </c>
      <c r="B265" s="50" t="s">
        <v>30</v>
      </c>
      <c r="C265" s="50" t="s">
        <v>345</v>
      </c>
      <c r="D265" s="50" t="s">
        <v>338</v>
      </c>
      <c r="E265" s="50" t="s">
        <v>116</v>
      </c>
      <c r="F265" s="50" t="s">
        <v>10</v>
      </c>
      <c r="G265" s="4">
        <v>54591194.170000002</v>
      </c>
      <c r="H265" s="4"/>
      <c r="I265" s="4">
        <v>54591194.170000002</v>
      </c>
      <c r="J265" s="38">
        <v>54826194.170000002</v>
      </c>
      <c r="L265" s="67">
        <v>54826194.170000002</v>
      </c>
      <c r="M265" s="67">
        <v>53794566.909999996</v>
      </c>
      <c r="O265" s="67">
        <v>53794566.909999996</v>
      </c>
    </row>
    <row r="266" spans="1:15" ht="25.5" outlineLevel="5" x14ac:dyDescent="0.25">
      <c r="A266" s="49" t="s">
        <v>211</v>
      </c>
      <c r="B266" s="50" t="s">
        <v>30</v>
      </c>
      <c r="C266" s="50" t="s">
        <v>345</v>
      </c>
      <c r="D266" s="50" t="s">
        <v>338</v>
      </c>
      <c r="E266" s="50" t="s">
        <v>117</v>
      </c>
      <c r="F266" s="50" t="s">
        <v>334</v>
      </c>
      <c r="G266" s="4">
        <f>G267+G269+G271</f>
        <v>92126227.799999997</v>
      </c>
      <c r="H266" s="4">
        <f>H267+H269+H271</f>
        <v>90019627.799999997</v>
      </c>
      <c r="I266" s="4"/>
      <c r="J266" s="4">
        <f t="shared" ref="J266:K266" si="82">J267+J269+J271</f>
        <v>92126227.799999997</v>
      </c>
      <c r="K266" s="4">
        <f t="shared" si="82"/>
        <v>90019627.799999997</v>
      </c>
      <c r="M266" s="66">
        <f>M267+M269+M271</f>
        <v>81951874</v>
      </c>
      <c r="N266" s="66">
        <f t="shared" ref="N266" si="83">N267+N269+N271</f>
        <v>80354280.299999997</v>
      </c>
    </row>
    <row r="267" spans="1:15" ht="51" outlineLevel="6" x14ac:dyDescent="0.25">
      <c r="A267" s="49" t="s">
        <v>177</v>
      </c>
      <c r="B267" s="50" t="s">
        <v>30</v>
      </c>
      <c r="C267" s="50" t="s">
        <v>345</v>
      </c>
      <c r="D267" s="50" t="s">
        <v>338</v>
      </c>
      <c r="E267" s="50" t="s">
        <v>118</v>
      </c>
      <c r="F267" s="50" t="s">
        <v>334</v>
      </c>
      <c r="G267" s="4">
        <f>G268</f>
        <v>70000000</v>
      </c>
      <c r="H267" s="4">
        <f>H268</f>
        <v>69000000</v>
      </c>
      <c r="I267" s="4"/>
      <c r="J267" s="4">
        <f>J268</f>
        <v>70000000</v>
      </c>
      <c r="K267" s="4">
        <f>K268</f>
        <v>69000000</v>
      </c>
      <c r="M267" s="66">
        <f>M268</f>
        <v>59825950</v>
      </c>
      <c r="N267" s="66">
        <f>N268</f>
        <v>59334652.5</v>
      </c>
    </row>
    <row r="268" spans="1:15" ht="25.5" outlineLevel="7" x14ac:dyDescent="0.25">
      <c r="A268" s="49" t="s">
        <v>199</v>
      </c>
      <c r="B268" s="50" t="s">
        <v>30</v>
      </c>
      <c r="C268" s="50" t="s">
        <v>345</v>
      </c>
      <c r="D268" s="50" t="s">
        <v>338</v>
      </c>
      <c r="E268" s="50" t="s">
        <v>118</v>
      </c>
      <c r="F268" s="50" t="s">
        <v>10</v>
      </c>
      <c r="G268" s="4">
        <v>70000000</v>
      </c>
      <c r="H268" s="4">
        <v>69000000</v>
      </c>
      <c r="I268" s="4"/>
      <c r="J268" s="38">
        <v>70000000</v>
      </c>
      <c r="K268" s="38">
        <v>69000000</v>
      </c>
      <c r="M268" s="67">
        <v>59825950</v>
      </c>
      <c r="N268" s="67">
        <v>59334652.5</v>
      </c>
    </row>
    <row r="269" spans="1:15" ht="51" outlineLevel="6" x14ac:dyDescent="0.25">
      <c r="A269" s="49" t="s">
        <v>178</v>
      </c>
      <c r="B269" s="50" t="s">
        <v>30</v>
      </c>
      <c r="C269" s="50" t="s">
        <v>345</v>
      </c>
      <c r="D269" s="50" t="s">
        <v>338</v>
      </c>
      <c r="E269" s="50" t="s">
        <v>119</v>
      </c>
      <c r="F269" s="50" t="s">
        <v>334</v>
      </c>
      <c r="G269" s="4">
        <f>G270</f>
        <v>21019627.800000001</v>
      </c>
      <c r="H269" s="4">
        <f>H270</f>
        <v>21019627.800000001</v>
      </c>
      <c r="I269" s="4"/>
      <c r="J269" s="4">
        <f>J270</f>
        <v>21019627.800000001</v>
      </c>
      <c r="K269" s="4">
        <f>K270</f>
        <v>21019627.800000001</v>
      </c>
      <c r="M269" s="66">
        <f>M270</f>
        <v>21019627.800000001</v>
      </c>
      <c r="N269" s="66">
        <f>N270</f>
        <v>21019627.800000001</v>
      </c>
    </row>
    <row r="270" spans="1:15" ht="25.5" outlineLevel="7" x14ac:dyDescent="0.25">
      <c r="A270" s="49" t="s">
        <v>199</v>
      </c>
      <c r="B270" s="50" t="s">
        <v>30</v>
      </c>
      <c r="C270" s="50" t="s">
        <v>345</v>
      </c>
      <c r="D270" s="50" t="s">
        <v>338</v>
      </c>
      <c r="E270" s="50" t="s">
        <v>119</v>
      </c>
      <c r="F270" s="50" t="s">
        <v>10</v>
      </c>
      <c r="G270" s="4">
        <v>21019627.800000001</v>
      </c>
      <c r="H270" s="4">
        <v>21019627.800000001</v>
      </c>
      <c r="I270" s="4"/>
      <c r="J270" s="4">
        <v>21019627.800000001</v>
      </c>
      <c r="K270" s="4">
        <v>21019627.800000001</v>
      </c>
      <c r="M270" s="66">
        <v>21019627.800000001</v>
      </c>
      <c r="N270" s="66">
        <v>21019627.800000001</v>
      </c>
    </row>
    <row r="271" spans="1:15" ht="51" outlineLevel="6" x14ac:dyDescent="0.25">
      <c r="A271" s="49" t="s">
        <v>240</v>
      </c>
      <c r="B271" s="50" t="s">
        <v>30</v>
      </c>
      <c r="C271" s="50" t="s">
        <v>345</v>
      </c>
      <c r="D271" s="50" t="s">
        <v>338</v>
      </c>
      <c r="E271" s="50" t="s">
        <v>120</v>
      </c>
      <c r="F271" s="50" t="s">
        <v>334</v>
      </c>
      <c r="G271" s="4">
        <f>G272</f>
        <v>1106600</v>
      </c>
      <c r="H271" s="4"/>
      <c r="I271" s="4"/>
      <c r="J271" s="4">
        <f>J272</f>
        <v>1106600</v>
      </c>
      <c r="M271" s="66">
        <f>M272</f>
        <v>1106296.2</v>
      </c>
    </row>
    <row r="272" spans="1:15" ht="25.5" outlineLevel="7" x14ac:dyDescent="0.25">
      <c r="A272" s="49" t="s">
        <v>199</v>
      </c>
      <c r="B272" s="50" t="s">
        <v>30</v>
      </c>
      <c r="C272" s="50" t="s">
        <v>345</v>
      </c>
      <c r="D272" s="50" t="s">
        <v>338</v>
      </c>
      <c r="E272" s="50" t="s">
        <v>120</v>
      </c>
      <c r="F272" s="50" t="s">
        <v>10</v>
      </c>
      <c r="G272" s="4">
        <v>1106600</v>
      </c>
      <c r="H272" s="4"/>
      <c r="I272" s="4"/>
      <c r="J272" s="38">
        <v>1106600</v>
      </c>
      <c r="M272" s="67">
        <v>1106296.2</v>
      </c>
    </row>
    <row r="273" spans="1:16" s="14" customFormat="1" outlineLevel="3" x14ac:dyDescent="0.25">
      <c r="A273" s="12" t="s">
        <v>197</v>
      </c>
      <c r="B273" s="13" t="s">
        <v>30</v>
      </c>
      <c r="C273" s="13" t="s">
        <v>345</v>
      </c>
      <c r="D273" s="13" t="s">
        <v>338</v>
      </c>
      <c r="E273" s="13" t="s">
        <v>1</v>
      </c>
      <c r="F273" s="13" t="s">
        <v>334</v>
      </c>
      <c r="G273" s="7">
        <f>G274</f>
        <v>2500000</v>
      </c>
      <c r="H273" s="7">
        <f t="shared" ref="H273:O273" si="84">H274</f>
        <v>1500000</v>
      </c>
      <c r="I273" s="7">
        <f t="shared" si="84"/>
        <v>500000</v>
      </c>
      <c r="J273" s="7">
        <f t="shared" si="84"/>
        <v>2500000</v>
      </c>
      <c r="K273" s="7">
        <f t="shared" si="84"/>
        <v>1500000</v>
      </c>
      <c r="L273" s="79">
        <f t="shared" si="84"/>
        <v>500000</v>
      </c>
      <c r="M273" s="79">
        <f t="shared" si="84"/>
        <v>1981500.9</v>
      </c>
      <c r="N273" s="79">
        <f t="shared" si="84"/>
        <v>1143579.0699999998</v>
      </c>
      <c r="O273" s="79">
        <f t="shared" si="84"/>
        <v>337964.83</v>
      </c>
      <c r="P273" s="23"/>
    </row>
    <row r="274" spans="1:16" outlineLevel="4" x14ac:dyDescent="0.25">
      <c r="A274" s="49" t="s">
        <v>309</v>
      </c>
      <c r="B274" s="50" t="s">
        <v>30</v>
      </c>
      <c r="C274" s="50" t="s">
        <v>345</v>
      </c>
      <c r="D274" s="50" t="s">
        <v>338</v>
      </c>
      <c r="E274" s="50" t="s">
        <v>28</v>
      </c>
      <c r="F274" s="50" t="s">
        <v>334</v>
      </c>
      <c r="G274" s="4">
        <f>G275+G277+G279+G281</f>
        <v>2500000</v>
      </c>
      <c r="H274" s="4">
        <f t="shared" ref="H274:O274" si="85">H275+H277+H279+H281</f>
        <v>1500000</v>
      </c>
      <c r="I274" s="4">
        <f t="shared" si="85"/>
        <v>500000</v>
      </c>
      <c r="J274" s="4">
        <f t="shared" si="85"/>
        <v>2500000</v>
      </c>
      <c r="K274" s="4">
        <f t="shared" si="85"/>
        <v>1500000</v>
      </c>
      <c r="L274" s="66">
        <f t="shared" si="85"/>
        <v>500000</v>
      </c>
      <c r="M274" s="66">
        <f t="shared" si="85"/>
        <v>1981500.9</v>
      </c>
      <c r="N274" s="66">
        <f t="shared" si="85"/>
        <v>1143579.0699999998</v>
      </c>
      <c r="O274" s="66">
        <f t="shared" si="85"/>
        <v>337964.83</v>
      </c>
    </row>
    <row r="275" spans="1:16" ht="102" outlineLevel="6" x14ac:dyDescent="0.25">
      <c r="A275" s="49" t="s">
        <v>317</v>
      </c>
      <c r="B275" s="50" t="s">
        <v>30</v>
      </c>
      <c r="C275" s="50" t="s">
        <v>345</v>
      </c>
      <c r="D275" s="50" t="s">
        <v>338</v>
      </c>
      <c r="E275" s="50" t="s">
        <v>121</v>
      </c>
      <c r="F275" s="50" t="s">
        <v>334</v>
      </c>
      <c r="G275" s="4">
        <f>G276</f>
        <v>500000</v>
      </c>
      <c r="H275" s="4"/>
      <c r="I275" s="4">
        <f>I276</f>
        <v>500000</v>
      </c>
      <c r="J275" s="4">
        <f>J276</f>
        <v>500000</v>
      </c>
      <c r="L275" s="66">
        <f>L276</f>
        <v>500000</v>
      </c>
      <c r="M275" s="66">
        <f>M276</f>
        <v>337964.83</v>
      </c>
      <c r="O275" s="67">
        <f>O276</f>
        <v>337964.83</v>
      </c>
    </row>
    <row r="276" spans="1:16" ht="63.75" outlineLevel="7" x14ac:dyDescent="0.25">
      <c r="A276" s="49" t="s">
        <v>215</v>
      </c>
      <c r="B276" s="50" t="s">
        <v>30</v>
      </c>
      <c r="C276" s="50" t="s">
        <v>345</v>
      </c>
      <c r="D276" s="50" t="s">
        <v>338</v>
      </c>
      <c r="E276" s="50" t="s">
        <v>121</v>
      </c>
      <c r="F276" s="50" t="s">
        <v>4</v>
      </c>
      <c r="G276" s="4">
        <v>500000</v>
      </c>
      <c r="H276" s="4"/>
      <c r="I276" s="4">
        <v>500000</v>
      </c>
      <c r="J276" s="4">
        <v>500000</v>
      </c>
      <c r="L276" s="67">
        <v>500000</v>
      </c>
      <c r="M276" s="67">
        <v>337964.83</v>
      </c>
      <c r="O276" s="67">
        <v>337964.83</v>
      </c>
    </row>
    <row r="277" spans="1:16" ht="76.5" outlineLevel="6" x14ac:dyDescent="0.25">
      <c r="A277" s="49" t="s">
        <v>318</v>
      </c>
      <c r="B277" s="50" t="s">
        <v>30</v>
      </c>
      <c r="C277" s="50" t="s">
        <v>345</v>
      </c>
      <c r="D277" s="50" t="s">
        <v>338</v>
      </c>
      <c r="E277" s="50" t="s">
        <v>122</v>
      </c>
      <c r="F277" s="50" t="s">
        <v>334</v>
      </c>
      <c r="G277" s="4">
        <f>G278</f>
        <v>466000</v>
      </c>
      <c r="H277" s="4">
        <f>H278</f>
        <v>466000</v>
      </c>
      <c r="I277" s="4"/>
      <c r="J277" s="4">
        <f>J278</f>
        <v>466000</v>
      </c>
      <c r="K277" s="4">
        <f>K278</f>
        <v>466000</v>
      </c>
      <c r="M277" s="66">
        <f>M278</f>
        <v>466000</v>
      </c>
      <c r="N277" s="66">
        <f>N278</f>
        <v>466000</v>
      </c>
    </row>
    <row r="278" spans="1:16" ht="63.75" outlineLevel="7" x14ac:dyDescent="0.25">
      <c r="A278" s="49" t="s">
        <v>215</v>
      </c>
      <c r="B278" s="50" t="s">
        <v>30</v>
      </c>
      <c r="C278" s="50" t="s">
        <v>345</v>
      </c>
      <c r="D278" s="50" t="s">
        <v>338</v>
      </c>
      <c r="E278" s="50" t="s">
        <v>122</v>
      </c>
      <c r="F278" s="50" t="s">
        <v>4</v>
      </c>
      <c r="G278" s="4">
        <v>466000</v>
      </c>
      <c r="H278" s="4">
        <v>466000</v>
      </c>
      <c r="I278" s="4"/>
      <c r="J278" s="4">
        <v>466000</v>
      </c>
      <c r="K278" s="4">
        <v>466000</v>
      </c>
      <c r="M278" s="66">
        <v>466000</v>
      </c>
      <c r="N278" s="66">
        <v>466000</v>
      </c>
    </row>
    <row r="279" spans="1:16" ht="89.25" outlineLevel="7" x14ac:dyDescent="0.25">
      <c r="A279" s="49" t="s">
        <v>359</v>
      </c>
      <c r="B279" s="50" t="s">
        <v>30</v>
      </c>
      <c r="C279" s="50" t="s">
        <v>345</v>
      </c>
      <c r="D279" s="50" t="s">
        <v>338</v>
      </c>
      <c r="E279" s="50" t="s">
        <v>358</v>
      </c>
      <c r="F279" s="50"/>
      <c r="G279" s="4">
        <f>G280</f>
        <v>1034000</v>
      </c>
      <c r="H279" s="4">
        <f>H280</f>
        <v>1034000</v>
      </c>
      <c r="I279" s="4"/>
      <c r="J279" s="4">
        <f>J280</f>
        <v>1034000</v>
      </c>
      <c r="K279" s="4">
        <f>K280</f>
        <v>1034000</v>
      </c>
      <c r="M279" s="67">
        <f>M280</f>
        <v>677579.07</v>
      </c>
      <c r="N279" s="67">
        <f>N280</f>
        <v>677579.07</v>
      </c>
    </row>
    <row r="280" spans="1:16" ht="63.75" outlineLevel="7" x14ac:dyDescent="0.25">
      <c r="A280" s="49" t="s">
        <v>215</v>
      </c>
      <c r="B280" s="50" t="s">
        <v>30</v>
      </c>
      <c r="C280" s="50" t="s">
        <v>345</v>
      </c>
      <c r="D280" s="50" t="s">
        <v>338</v>
      </c>
      <c r="E280" s="50" t="s">
        <v>358</v>
      </c>
      <c r="F280" s="50" t="s">
        <v>4</v>
      </c>
      <c r="G280" s="4">
        <v>1034000</v>
      </c>
      <c r="H280" s="4">
        <v>1034000</v>
      </c>
      <c r="I280" s="4"/>
      <c r="J280" s="4">
        <v>1034000</v>
      </c>
      <c r="K280" s="4">
        <v>1034000</v>
      </c>
      <c r="M280" s="67">
        <v>677579.07</v>
      </c>
      <c r="N280" s="67">
        <v>677579.07</v>
      </c>
    </row>
    <row r="281" spans="1:16" outlineLevel="7" x14ac:dyDescent="0.25">
      <c r="A281" s="49" t="s">
        <v>219</v>
      </c>
      <c r="B281" s="50" t="s">
        <v>30</v>
      </c>
      <c r="C281" s="50" t="s">
        <v>345</v>
      </c>
      <c r="D281" s="50" t="s">
        <v>338</v>
      </c>
      <c r="E281" s="50" t="s">
        <v>29</v>
      </c>
      <c r="F281" s="50"/>
      <c r="G281" s="4">
        <f>G282</f>
        <v>500000</v>
      </c>
      <c r="H281" s="4"/>
      <c r="I281" s="4"/>
      <c r="J281" s="4">
        <f>J282</f>
        <v>500000</v>
      </c>
      <c r="K281" s="4"/>
      <c r="M281" s="67">
        <f>M282</f>
        <v>499957</v>
      </c>
    </row>
    <row r="282" spans="1:16" ht="25.5" outlineLevel="7" x14ac:dyDescent="0.25">
      <c r="A282" s="49" t="s">
        <v>199</v>
      </c>
      <c r="B282" s="50" t="s">
        <v>30</v>
      </c>
      <c r="C282" s="50" t="s">
        <v>345</v>
      </c>
      <c r="D282" s="50" t="s">
        <v>338</v>
      </c>
      <c r="E282" s="50" t="s">
        <v>29</v>
      </c>
      <c r="F282" s="50" t="s">
        <v>10</v>
      </c>
      <c r="G282" s="4">
        <v>500000</v>
      </c>
      <c r="H282" s="4"/>
      <c r="I282" s="4"/>
      <c r="J282" s="4">
        <v>500000</v>
      </c>
      <c r="K282" s="4"/>
      <c r="M282" s="67">
        <v>499957</v>
      </c>
    </row>
    <row r="283" spans="1:16" s="17" customFormat="1" ht="28.5" outlineLevel="2" x14ac:dyDescent="0.25">
      <c r="A283" s="15" t="s">
        <v>301</v>
      </c>
      <c r="B283" s="16" t="s">
        <v>30</v>
      </c>
      <c r="C283" s="16" t="s">
        <v>345</v>
      </c>
      <c r="D283" s="16" t="s">
        <v>345</v>
      </c>
      <c r="E283" s="16" t="s">
        <v>334</v>
      </c>
      <c r="F283" s="16" t="s">
        <v>334</v>
      </c>
      <c r="G283" s="6">
        <f>G284+G299</f>
        <v>40060930.159999996</v>
      </c>
      <c r="H283" s="6"/>
      <c r="I283" s="6">
        <f>I284+I299</f>
        <v>12842000</v>
      </c>
      <c r="J283" s="22">
        <v>40025930.159999996</v>
      </c>
      <c r="K283" s="22"/>
      <c r="L283" s="78">
        <f>L284+L299</f>
        <v>12807000</v>
      </c>
      <c r="M283" s="78">
        <v>39862116.390000001</v>
      </c>
      <c r="N283" s="78"/>
      <c r="O283" s="78">
        <f>O284+O299</f>
        <v>12789991.969999999</v>
      </c>
      <c r="P283" s="22"/>
    </row>
    <row r="284" spans="1:16" s="14" customFormat="1" ht="40.5" outlineLevel="3" x14ac:dyDescent="0.25">
      <c r="A284" s="12" t="s">
        <v>189</v>
      </c>
      <c r="B284" s="13" t="s">
        <v>30</v>
      </c>
      <c r="C284" s="13" t="s">
        <v>345</v>
      </c>
      <c r="D284" s="13" t="s">
        <v>345</v>
      </c>
      <c r="E284" s="13" t="s">
        <v>62</v>
      </c>
      <c r="F284" s="13" t="s">
        <v>334</v>
      </c>
      <c r="G284" s="7">
        <f>G285</f>
        <v>38958400</v>
      </c>
      <c r="H284" s="7"/>
      <c r="I284" s="7">
        <f>I285</f>
        <v>12062000</v>
      </c>
      <c r="J284" s="23">
        <f>J285</f>
        <v>38923400</v>
      </c>
      <c r="K284" s="23"/>
      <c r="L284" s="82">
        <f>L285</f>
        <v>12027000</v>
      </c>
      <c r="M284" s="82">
        <f>M285</f>
        <v>38759587.439999998</v>
      </c>
      <c r="N284" s="82"/>
      <c r="O284" s="82">
        <f>O285</f>
        <v>12009993.18</v>
      </c>
      <c r="P284" s="23"/>
    </row>
    <row r="285" spans="1:16" outlineLevel="4" x14ac:dyDescent="0.25">
      <c r="A285" s="49" t="s">
        <v>256</v>
      </c>
      <c r="B285" s="50" t="s">
        <v>30</v>
      </c>
      <c r="C285" s="50" t="s">
        <v>345</v>
      </c>
      <c r="D285" s="50" t="s">
        <v>345</v>
      </c>
      <c r="E285" s="50" t="s">
        <v>123</v>
      </c>
      <c r="F285" s="50" t="s">
        <v>334</v>
      </c>
      <c r="G285" s="4">
        <f>G286</f>
        <v>38958400</v>
      </c>
      <c r="H285" s="4"/>
      <c r="I285" s="4">
        <f t="shared" ref="I285:J285" si="86">I286</f>
        <v>12062000</v>
      </c>
      <c r="J285" s="4">
        <f t="shared" si="86"/>
        <v>38923400</v>
      </c>
      <c r="L285" s="66">
        <f t="shared" ref="L285" si="87">L286</f>
        <v>12027000</v>
      </c>
      <c r="M285" s="66">
        <f t="shared" ref="M285:O285" si="88">M286</f>
        <v>38759587.439999998</v>
      </c>
      <c r="O285" s="66">
        <f t="shared" si="88"/>
        <v>12009993.18</v>
      </c>
    </row>
    <row r="286" spans="1:16" ht="25.5" outlineLevel="5" x14ac:dyDescent="0.25">
      <c r="A286" s="49" t="s">
        <v>284</v>
      </c>
      <c r="B286" s="50" t="s">
        <v>30</v>
      </c>
      <c r="C286" s="50" t="s">
        <v>345</v>
      </c>
      <c r="D286" s="50" t="s">
        <v>345</v>
      </c>
      <c r="E286" s="50" t="s">
        <v>124</v>
      </c>
      <c r="F286" s="50" t="s">
        <v>334</v>
      </c>
      <c r="G286" s="4">
        <f>G287+G289+G291+G295</f>
        <v>38958400</v>
      </c>
      <c r="H286" s="4"/>
      <c r="I286" s="4">
        <f t="shared" ref="I286:O286" si="89">I287+I289+I291+I295</f>
        <v>12062000</v>
      </c>
      <c r="J286" s="4">
        <f t="shared" si="89"/>
        <v>38923400</v>
      </c>
      <c r="K286" s="4"/>
      <c r="L286" s="66">
        <f t="shared" si="89"/>
        <v>12027000</v>
      </c>
      <c r="M286" s="66">
        <f t="shared" si="89"/>
        <v>38759587.439999998</v>
      </c>
      <c r="N286" s="66"/>
      <c r="O286" s="66">
        <f t="shared" si="89"/>
        <v>12009993.18</v>
      </c>
    </row>
    <row r="287" spans="1:16" ht="51" outlineLevel="6" x14ac:dyDescent="0.25">
      <c r="A287" s="49" t="s">
        <v>203</v>
      </c>
      <c r="B287" s="50" t="s">
        <v>30</v>
      </c>
      <c r="C287" s="50" t="s">
        <v>345</v>
      </c>
      <c r="D287" s="50" t="s">
        <v>345</v>
      </c>
      <c r="E287" s="50" t="s">
        <v>125</v>
      </c>
      <c r="F287" s="50" t="s">
        <v>334</v>
      </c>
      <c r="G287" s="4">
        <f>G288</f>
        <v>190600</v>
      </c>
      <c r="H287" s="4"/>
      <c r="I287" s="4"/>
      <c r="J287" s="38">
        <f>J288</f>
        <v>190600</v>
      </c>
      <c r="M287" s="67">
        <f>M288</f>
        <v>190598.42</v>
      </c>
    </row>
    <row r="288" spans="1:16" ht="63.75" outlineLevel="7" x14ac:dyDescent="0.25">
      <c r="A288" s="49" t="s">
        <v>215</v>
      </c>
      <c r="B288" s="50" t="s">
        <v>30</v>
      </c>
      <c r="C288" s="50" t="s">
        <v>345</v>
      </c>
      <c r="D288" s="50" t="s">
        <v>345</v>
      </c>
      <c r="E288" s="50" t="s">
        <v>125</v>
      </c>
      <c r="F288" s="50" t="s">
        <v>4</v>
      </c>
      <c r="G288" s="4">
        <v>190600</v>
      </c>
      <c r="H288" s="4"/>
      <c r="I288" s="4"/>
      <c r="J288" s="38">
        <v>190600</v>
      </c>
      <c r="M288" s="67">
        <v>190598.42</v>
      </c>
    </row>
    <row r="289" spans="1:16" ht="63.75" outlineLevel="7" x14ac:dyDescent="0.25">
      <c r="A289" s="49" t="s">
        <v>361</v>
      </c>
      <c r="B289" s="50" t="s">
        <v>30</v>
      </c>
      <c r="C289" s="50" t="s">
        <v>345</v>
      </c>
      <c r="D289" s="50" t="s">
        <v>345</v>
      </c>
      <c r="E289" s="50" t="s">
        <v>360</v>
      </c>
      <c r="F289" s="50"/>
      <c r="G289" s="4">
        <f>G290</f>
        <v>428100</v>
      </c>
      <c r="H289" s="4"/>
      <c r="I289" s="4"/>
      <c r="J289" s="38">
        <f>J290</f>
        <v>428100</v>
      </c>
      <c r="M289" s="67">
        <f>M290</f>
        <v>417237.18</v>
      </c>
    </row>
    <row r="290" spans="1:16" outlineLevel="7" x14ac:dyDescent="0.25">
      <c r="A290" s="49" t="s">
        <v>180</v>
      </c>
      <c r="B290" s="50" t="s">
        <v>30</v>
      </c>
      <c r="C290" s="50" t="s">
        <v>345</v>
      </c>
      <c r="D290" s="50" t="s">
        <v>345</v>
      </c>
      <c r="E290" s="50" t="s">
        <v>360</v>
      </c>
      <c r="F290" s="50" t="s">
        <v>22</v>
      </c>
      <c r="G290" s="4">
        <v>428100</v>
      </c>
      <c r="H290" s="4"/>
      <c r="I290" s="4"/>
      <c r="J290" s="38">
        <v>428100</v>
      </c>
      <c r="M290" s="67">
        <v>417237.18</v>
      </c>
    </row>
    <row r="291" spans="1:16" outlineLevel="6" x14ac:dyDescent="0.25">
      <c r="A291" s="49" t="s">
        <v>241</v>
      </c>
      <c r="B291" s="50" t="s">
        <v>30</v>
      </c>
      <c r="C291" s="50" t="s">
        <v>345</v>
      </c>
      <c r="D291" s="50" t="s">
        <v>345</v>
      </c>
      <c r="E291" s="50" t="s">
        <v>126</v>
      </c>
      <c r="F291" s="50" t="s">
        <v>334</v>
      </c>
      <c r="G291" s="4">
        <f>G292+G293+G294</f>
        <v>26277700</v>
      </c>
      <c r="H291" s="4"/>
      <c r="I291" s="4"/>
      <c r="J291" s="38">
        <f>J292+J293+J294</f>
        <v>26277700</v>
      </c>
      <c r="M291" s="67">
        <f>M292+M293+M294</f>
        <v>26141758.66</v>
      </c>
    </row>
    <row r="292" spans="1:16" ht="63.75" outlineLevel="7" x14ac:dyDescent="0.25">
      <c r="A292" s="49" t="s">
        <v>215</v>
      </c>
      <c r="B292" s="50" t="s">
        <v>30</v>
      </c>
      <c r="C292" s="50" t="s">
        <v>345</v>
      </c>
      <c r="D292" s="50" t="s">
        <v>345</v>
      </c>
      <c r="E292" s="50" t="s">
        <v>126</v>
      </c>
      <c r="F292" s="50" t="s">
        <v>4</v>
      </c>
      <c r="G292" s="4">
        <v>24691700</v>
      </c>
      <c r="H292" s="4"/>
      <c r="I292" s="4"/>
      <c r="J292" s="38">
        <v>24691700</v>
      </c>
      <c r="M292" s="67">
        <v>24652893.68</v>
      </c>
    </row>
    <row r="293" spans="1:16" ht="25.5" outlineLevel="7" x14ac:dyDescent="0.25">
      <c r="A293" s="49" t="s">
        <v>199</v>
      </c>
      <c r="B293" s="50" t="s">
        <v>30</v>
      </c>
      <c r="C293" s="50" t="s">
        <v>345</v>
      </c>
      <c r="D293" s="50" t="s">
        <v>345</v>
      </c>
      <c r="E293" s="50" t="s">
        <v>126</v>
      </c>
      <c r="F293" s="50" t="s">
        <v>10</v>
      </c>
      <c r="G293" s="4">
        <v>1579337</v>
      </c>
      <c r="H293" s="4"/>
      <c r="I293" s="4"/>
      <c r="J293" s="38">
        <v>1579337</v>
      </c>
      <c r="M293" s="67">
        <v>1482576.66</v>
      </c>
    </row>
    <row r="294" spans="1:16" outlineLevel="7" x14ac:dyDescent="0.25">
      <c r="A294" s="49" t="s">
        <v>320</v>
      </c>
      <c r="B294" s="50" t="s">
        <v>30</v>
      </c>
      <c r="C294" s="50" t="s">
        <v>345</v>
      </c>
      <c r="D294" s="50" t="s">
        <v>345</v>
      </c>
      <c r="E294" s="50" t="s">
        <v>126</v>
      </c>
      <c r="F294" s="50" t="s">
        <v>18</v>
      </c>
      <c r="G294" s="4">
        <v>6663</v>
      </c>
      <c r="H294" s="4"/>
      <c r="I294" s="4"/>
      <c r="J294" s="38">
        <v>6663</v>
      </c>
      <c r="M294" s="67">
        <v>6288.32</v>
      </c>
    </row>
    <row r="295" spans="1:16" ht="63.75" outlineLevel="6" x14ac:dyDescent="0.25">
      <c r="A295" s="49" t="s">
        <v>319</v>
      </c>
      <c r="B295" s="50" t="s">
        <v>30</v>
      </c>
      <c r="C295" s="50" t="s">
        <v>345</v>
      </c>
      <c r="D295" s="50" t="s">
        <v>345</v>
      </c>
      <c r="E295" s="50" t="s">
        <v>127</v>
      </c>
      <c r="F295" s="50" t="s">
        <v>334</v>
      </c>
      <c r="G295" s="4">
        <f>G296+G297+G298</f>
        <v>12062000</v>
      </c>
      <c r="H295" s="4"/>
      <c r="I295" s="4">
        <f>I296+I297+I298</f>
        <v>12062000</v>
      </c>
      <c r="J295" s="4">
        <f>J296+J297+J298</f>
        <v>12027000</v>
      </c>
      <c r="L295" s="66">
        <f>L296+L297+L298</f>
        <v>12027000</v>
      </c>
      <c r="M295" s="66">
        <f>M296+M297+M298</f>
        <v>12009993.18</v>
      </c>
      <c r="O295" s="66">
        <f>O296+O297+O298</f>
        <v>12009993.18</v>
      </c>
    </row>
    <row r="296" spans="1:16" ht="63.75" outlineLevel="7" x14ac:dyDescent="0.25">
      <c r="A296" s="49" t="s">
        <v>215</v>
      </c>
      <c r="B296" s="50" t="s">
        <v>30</v>
      </c>
      <c r="C296" s="50" t="s">
        <v>345</v>
      </c>
      <c r="D296" s="50" t="s">
        <v>345</v>
      </c>
      <c r="E296" s="50" t="s">
        <v>127</v>
      </c>
      <c r="F296" s="50" t="s">
        <v>4</v>
      </c>
      <c r="G296" s="4">
        <v>7000000</v>
      </c>
      <c r="H296" s="4"/>
      <c r="I296" s="4">
        <v>7000000</v>
      </c>
      <c r="J296" s="38">
        <v>7000000</v>
      </c>
      <c r="L296" s="67">
        <v>7000000</v>
      </c>
      <c r="M296" s="67">
        <v>7000000</v>
      </c>
      <c r="O296" s="67">
        <v>7000000</v>
      </c>
    </row>
    <row r="297" spans="1:16" ht="25.5" outlineLevel="7" x14ac:dyDescent="0.25">
      <c r="A297" s="49" t="s">
        <v>199</v>
      </c>
      <c r="B297" s="50" t="s">
        <v>30</v>
      </c>
      <c r="C297" s="50" t="s">
        <v>345</v>
      </c>
      <c r="D297" s="50" t="s">
        <v>345</v>
      </c>
      <c r="E297" s="50" t="s">
        <v>127</v>
      </c>
      <c r="F297" s="50" t="s">
        <v>10</v>
      </c>
      <c r="G297" s="4">
        <v>5052000</v>
      </c>
      <c r="H297" s="4"/>
      <c r="I297" s="4">
        <v>5052000</v>
      </c>
      <c r="J297" s="38">
        <v>5017000</v>
      </c>
      <c r="L297" s="67">
        <v>5017000</v>
      </c>
      <c r="M297" s="67">
        <v>5007143.18</v>
      </c>
      <c r="O297" s="67">
        <v>5007143.18</v>
      </c>
    </row>
    <row r="298" spans="1:16" outlineLevel="7" x14ac:dyDescent="0.25">
      <c r="A298" s="49" t="s">
        <v>320</v>
      </c>
      <c r="B298" s="50" t="s">
        <v>30</v>
      </c>
      <c r="C298" s="50" t="s">
        <v>345</v>
      </c>
      <c r="D298" s="50" t="s">
        <v>345</v>
      </c>
      <c r="E298" s="50" t="s">
        <v>127</v>
      </c>
      <c r="F298" s="50" t="s">
        <v>18</v>
      </c>
      <c r="G298" s="4">
        <v>10000</v>
      </c>
      <c r="H298" s="4"/>
      <c r="I298" s="4">
        <v>10000</v>
      </c>
      <c r="J298" s="38">
        <v>10000</v>
      </c>
      <c r="L298" s="67">
        <v>10000</v>
      </c>
      <c r="M298" s="67">
        <v>2850</v>
      </c>
      <c r="O298" s="67">
        <v>2850</v>
      </c>
    </row>
    <row r="299" spans="1:16" s="14" customFormat="1" outlineLevel="3" x14ac:dyDescent="0.25">
      <c r="A299" s="12" t="s">
        <v>197</v>
      </c>
      <c r="B299" s="13" t="s">
        <v>30</v>
      </c>
      <c r="C299" s="13" t="s">
        <v>345</v>
      </c>
      <c r="D299" s="13" t="s">
        <v>345</v>
      </c>
      <c r="E299" s="13" t="s">
        <v>1</v>
      </c>
      <c r="F299" s="13" t="s">
        <v>334</v>
      </c>
      <c r="G299" s="7">
        <f>G300+G302</f>
        <v>1102530.1599999999</v>
      </c>
      <c r="H299" s="7"/>
      <c r="I299" s="7">
        <f t="shared" ref="I299" si="90">I300+I302</f>
        <v>780000</v>
      </c>
      <c r="J299" s="7">
        <f>J300+J302</f>
        <v>1102530.1599999999</v>
      </c>
      <c r="K299" s="7"/>
      <c r="L299" s="79">
        <f t="shared" ref="L299" si="91">L300+L302</f>
        <v>780000</v>
      </c>
      <c r="M299" s="79">
        <f>M300+M302</f>
        <v>1102530.1599999999</v>
      </c>
      <c r="N299" s="79"/>
      <c r="O299" s="79">
        <f t="shared" ref="O299" si="92">O300+O302</f>
        <v>779998.79</v>
      </c>
      <c r="P299" s="23"/>
    </row>
    <row r="300" spans="1:16" s="14" customFormat="1" outlineLevel="3" x14ac:dyDescent="0.25">
      <c r="A300" s="49" t="s">
        <v>219</v>
      </c>
      <c r="B300" s="50" t="s">
        <v>30</v>
      </c>
      <c r="C300" s="50" t="s">
        <v>345</v>
      </c>
      <c r="D300" s="50" t="s">
        <v>345</v>
      </c>
      <c r="E300" s="50" t="s">
        <v>29</v>
      </c>
      <c r="F300" s="50"/>
      <c r="G300" s="4">
        <f>G301</f>
        <v>780000</v>
      </c>
      <c r="H300" s="7"/>
      <c r="I300" s="4">
        <f>I301</f>
        <v>780000</v>
      </c>
      <c r="J300" s="4">
        <f>J301</f>
        <v>780000</v>
      </c>
      <c r="K300" s="7"/>
      <c r="L300" s="66">
        <f>L301</f>
        <v>780000</v>
      </c>
      <c r="M300" s="66">
        <f>M301</f>
        <v>780000</v>
      </c>
      <c r="N300" s="79"/>
      <c r="O300" s="66">
        <f>O301</f>
        <v>779998.79</v>
      </c>
      <c r="P300" s="23"/>
    </row>
    <row r="301" spans="1:16" ht="25.5" outlineLevel="4" x14ac:dyDescent="0.25">
      <c r="A301" s="49" t="s">
        <v>199</v>
      </c>
      <c r="B301" s="50" t="s">
        <v>30</v>
      </c>
      <c r="C301" s="50" t="s">
        <v>345</v>
      </c>
      <c r="D301" s="50" t="s">
        <v>345</v>
      </c>
      <c r="E301" s="50" t="s">
        <v>29</v>
      </c>
      <c r="F301" s="50" t="s">
        <v>10</v>
      </c>
      <c r="G301" s="4">
        <v>780000</v>
      </c>
      <c r="H301" s="4"/>
      <c r="I301" s="4">
        <v>780000</v>
      </c>
      <c r="J301" s="4">
        <v>780000</v>
      </c>
      <c r="K301" s="4"/>
      <c r="L301" s="66">
        <v>780000</v>
      </c>
      <c r="M301" s="66">
        <v>780000</v>
      </c>
      <c r="N301" s="66"/>
      <c r="O301" s="66">
        <v>779998.79</v>
      </c>
    </row>
    <row r="302" spans="1:16" outlineLevel="6" x14ac:dyDescent="0.25">
      <c r="A302" s="49" t="s">
        <v>305</v>
      </c>
      <c r="B302" s="50" t="s">
        <v>30</v>
      </c>
      <c r="C302" s="50" t="s">
        <v>345</v>
      </c>
      <c r="D302" s="50" t="s">
        <v>345</v>
      </c>
      <c r="E302" s="50" t="s">
        <v>41</v>
      </c>
      <c r="F302" s="50" t="s">
        <v>334</v>
      </c>
      <c r="G302" s="4">
        <f>G303</f>
        <v>322530.15999999997</v>
      </c>
      <c r="H302" s="4"/>
      <c r="I302" s="4"/>
      <c r="J302" s="4">
        <f>J303</f>
        <v>322530.15999999997</v>
      </c>
      <c r="K302" s="4"/>
      <c r="L302" s="66"/>
      <c r="M302" s="66">
        <f>M303</f>
        <v>322530.15999999997</v>
      </c>
      <c r="N302" s="66"/>
      <c r="O302" s="66"/>
    </row>
    <row r="303" spans="1:16" outlineLevel="7" x14ac:dyDescent="0.25">
      <c r="A303" s="49" t="s">
        <v>320</v>
      </c>
      <c r="B303" s="50" t="s">
        <v>30</v>
      </c>
      <c r="C303" s="50" t="s">
        <v>345</v>
      </c>
      <c r="D303" s="50" t="s">
        <v>345</v>
      </c>
      <c r="E303" s="50" t="s">
        <v>41</v>
      </c>
      <c r="F303" s="50" t="s">
        <v>18</v>
      </c>
      <c r="G303" s="4">
        <v>322530.15999999997</v>
      </c>
      <c r="H303" s="4"/>
      <c r="I303" s="4"/>
      <c r="J303" s="4">
        <v>322530.15999999997</v>
      </c>
      <c r="K303" s="4"/>
      <c r="L303" s="66"/>
      <c r="M303" s="66">
        <v>322530.15999999997</v>
      </c>
      <c r="N303" s="66"/>
      <c r="O303" s="66"/>
    </row>
    <row r="304" spans="1:16" s="17" customFormat="1" outlineLevel="1" x14ac:dyDescent="0.25">
      <c r="A304" s="15" t="s">
        <v>266</v>
      </c>
      <c r="B304" s="16" t="s">
        <v>30</v>
      </c>
      <c r="C304" s="16" t="s">
        <v>339</v>
      </c>
      <c r="D304" s="16"/>
      <c r="E304" s="16" t="s">
        <v>334</v>
      </c>
      <c r="F304" s="16" t="s">
        <v>334</v>
      </c>
      <c r="G304" s="6">
        <f>G305</f>
        <v>2181600</v>
      </c>
      <c r="H304" s="6"/>
      <c r="I304" s="6">
        <f t="shared" ref="I304:I306" si="93">I305</f>
        <v>1170000</v>
      </c>
      <c r="J304" s="6">
        <f>J305</f>
        <v>2216600</v>
      </c>
      <c r="K304" s="6"/>
      <c r="L304" s="77">
        <f t="shared" ref="L304:L306" si="94">L305</f>
        <v>1205000</v>
      </c>
      <c r="M304" s="77">
        <f>M305</f>
        <v>2215646</v>
      </c>
      <c r="N304" s="77"/>
      <c r="O304" s="77">
        <f t="shared" ref="O304:O306" si="95">O305</f>
        <v>1204065</v>
      </c>
      <c r="P304" s="22"/>
    </row>
    <row r="305" spans="1:16" s="17" customFormat="1" ht="28.5" outlineLevel="2" x14ac:dyDescent="0.25">
      <c r="A305" s="15" t="s">
        <v>302</v>
      </c>
      <c r="B305" s="16" t="s">
        <v>30</v>
      </c>
      <c r="C305" s="16" t="s">
        <v>339</v>
      </c>
      <c r="D305" s="16" t="s">
        <v>345</v>
      </c>
      <c r="E305" s="16" t="s">
        <v>334</v>
      </c>
      <c r="F305" s="16" t="s">
        <v>334</v>
      </c>
      <c r="G305" s="6">
        <f>G306</f>
        <v>2181600</v>
      </c>
      <c r="H305" s="6"/>
      <c r="I305" s="6">
        <f t="shared" si="93"/>
        <v>1170000</v>
      </c>
      <c r="J305" s="6">
        <f>J306</f>
        <v>2216600</v>
      </c>
      <c r="K305" s="6"/>
      <c r="L305" s="77">
        <f t="shared" si="94"/>
        <v>1205000</v>
      </c>
      <c r="M305" s="77">
        <f>M306</f>
        <v>2215646</v>
      </c>
      <c r="N305" s="77"/>
      <c r="O305" s="77">
        <f t="shared" si="95"/>
        <v>1204065</v>
      </c>
      <c r="P305" s="22"/>
    </row>
    <row r="306" spans="1:16" s="14" customFormat="1" ht="27" outlineLevel="3" x14ac:dyDescent="0.25">
      <c r="A306" s="12" t="s">
        <v>190</v>
      </c>
      <c r="B306" s="13" t="s">
        <v>30</v>
      </c>
      <c r="C306" s="13" t="s">
        <v>339</v>
      </c>
      <c r="D306" s="13" t="s">
        <v>345</v>
      </c>
      <c r="E306" s="13" t="s">
        <v>128</v>
      </c>
      <c r="F306" s="13" t="s">
        <v>334</v>
      </c>
      <c r="G306" s="7">
        <f>G307</f>
        <v>2181600</v>
      </c>
      <c r="H306" s="7"/>
      <c r="I306" s="7">
        <f t="shared" si="93"/>
        <v>1170000</v>
      </c>
      <c r="J306" s="7">
        <f>J307</f>
        <v>2216600</v>
      </c>
      <c r="K306" s="7"/>
      <c r="L306" s="79">
        <f t="shared" si="94"/>
        <v>1205000</v>
      </c>
      <c r="M306" s="79">
        <f>M307</f>
        <v>2215646</v>
      </c>
      <c r="N306" s="79"/>
      <c r="O306" s="79">
        <f t="shared" si="95"/>
        <v>1204065</v>
      </c>
      <c r="P306" s="23"/>
    </row>
    <row r="307" spans="1:16" ht="38.25" outlineLevel="5" x14ac:dyDescent="0.25">
      <c r="A307" s="49" t="s">
        <v>285</v>
      </c>
      <c r="B307" s="50" t="s">
        <v>30</v>
      </c>
      <c r="C307" s="50" t="s">
        <v>339</v>
      </c>
      <c r="D307" s="50" t="s">
        <v>345</v>
      </c>
      <c r="E307" s="50" t="s">
        <v>129</v>
      </c>
      <c r="F307" s="50" t="s">
        <v>334</v>
      </c>
      <c r="G307" s="4">
        <f>G308+G310</f>
        <v>2181600</v>
      </c>
      <c r="H307" s="4"/>
      <c r="I307" s="4">
        <f t="shared" ref="I307" si="96">I308+I310</f>
        <v>1170000</v>
      </c>
      <c r="J307" s="4">
        <f>J308+J310</f>
        <v>2216600</v>
      </c>
      <c r="K307" s="4"/>
      <c r="L307" s="66">
        <f t="shared" ref="L307" si="97">L308+L310</f>
        <v>1205000</v>
      </c>
      <c r="M307" s="66">
        <f>M308+M310</f>
        <v>2215646</v>
      </c>
      <c r="N307" s="66"/>
      <c r="O307" s="66">
        <f t="shared" ref="O307" si="98">O308+O310</f>
        <v>1204065</v>
      </c>
    </row>
    <row r="308" spans="1:16" ht="25.5" outlineLevel="6" x14ac:dyDescent="0.25">
      <c r="A308" s="49" t="s">
        <v>321</v>
      </c>
      <c r="B308" s="50" t="s">
        <v>30</v>
      </c>
      <c r="C308" s="50" t="s">
        <v>339</v>
      </c>
      <c r="D308" s="50" t="s">
        <v>345</v>
      </c>
      <c r="E308" s="50" t="s">
        <v>130</v>
      </c>
      <c r="F308" s="50" t="s">
        <v>334</v>
      </c>
      <c r="G308" s="4">
        <f>G309</f>
        <v>1011600</v>
      </c>
      <c r="H308" s="4"/>
      <c r="I308" s="4"/>
      <c r="J308" s="4">
        <f>J309</f>
        <v>1011600</v>
      </c>
      <c r="K308" s="4"/>
      <c r="L308" s="66"/>
      <c r="M308" s="66">
        <f>M309</f>
        <v>1011581</v>
      </c>
      <c r="N308" s="66"/>
      <c r="O308" s="66"/>
    </row>
    <row r="309" spans="1:16" ht="25.5" outlineLevel="7" x14ac:dyDescent="0.25">
      <c r="A309" s="49" t="s">
        <v>199</v>
      </c>
      <c r="B309" s="50" t="s">
        <v>30</v>
      </c>
      <c r="C309" s="50" t="s">
        <v>339</v>
      </c>
      <c r="D309" s="50" t="s">
        <v>345</v>
      </c>
      <c r="E309" s="50" t="s">
        <v>130</v>
      </c>
      <c r="F309" s="50" t="s">
        <v>10</v>
      </c>
      <c r="G309" s="4">
        <v>1011600</v>
      </c>
      <c r="H309" s="4"/>
      <c r="I309" s="4"/>
      <c r="J309" s="4">
        <v>1011600</v>
      </c>
      <c r="K309" s="4"/>
      <c r="L309" s="66"/>
      <c r="M309" s="66">
        <v>1011581</v>
      </c>
      <c r="N309" s="66"/>
      <c r="O309" s="66"/>
    </row>
    <row r="310" spans="1:16" ht="63.75" outlineLevel="7" x14ac:dyDescent="0.25">
      <c r="A310" s="49" t="s">
        <v>363</v>
      </c>
      <c r="B310" s="50" t="s">
        <v>30</v>
      </c>
      <c r="C310" s="50" t="s">
        <v>339</v>
      </c>
      <c r="D310" s="50" t="s">
        <v>345</v>
      </c>
      <c r="E310" s="50" t="s">
        <v>362</v>
      </c>
      <c r="F310" s="50"/>
      <c r="G310" s="4">
        <f>G311</f>
        <v>1170000</v>
      </c>
      <c r="H310" s="4"/>
      <c r="I310" s="4">
        <f>I311</f>
        <v>1170000</v>
      </c>
      <c r="J310" s="4">
        <f>J311</f>
        <v>1205000</v>
      </c>
      <c r="K310" s="4"/>
      <c r="L310" s="66">
        <f>L311</f>
        <v>1205000</v>
      </c>
      <c r="M310" s="66">
        <f>M311</f>
        <v>1204065</v>
      </c>
      <c r="N310" s="66"/>
      <c r="O310" s="66">
        <f>O311</f>
        <v>1204065</v>
      </c>
    </row>
    <row r="311" spans="1:16" ht="25.5" outlineLevel="7" x14ac:dyDescent="0.25">
      <c r="A311" s="49" t="s">
        <v>199</v>
      </c>
      <c r="B311" s="50" t="s">
        <v>30</v>
      </c>
      <c r="C311" s="50" t="s">
        <v>339</v>
      </c>
      <c r="D311" s="50" t="s">
        <v>345</v>
      </c>
      <c r="E311" s="50" t="s">
        <v>362</v>
      </c>
      <c r="F311" s="50" t="s">
        <v>10</v>
      </c>
      <c r="G311" s="4">
        <v>1170000</v>
      </c>
      <c r="H311" s="4"/>
      <c r="I311" s="4">
        <v>1170000</v>
      </c>
      <c r="J311" s="4">
        <v>1205000</v>
      </c>
      <c r="K311" s="4"/>
      <c r="L311" s="66">
        <v>1205000</v>
      </c>
      <c r="M311" s="66">
        <v>1204065</v>
      </c>
      <c r="N311" s="66"/>
      <c r="O311" s="66">
        <v>1204065</v>
      </c>
    </row>
    <row r="312" spans="1:16" s="17" customFormat="1" outlineLevel="1" x14ac:dyDescent="0.25">
      <c r="A312" s="15" t="s">
        <v>267</v>
      </c>
      <c r="B312" s="16" t="s">
        <v>30</v>
      </c>
      <c r="C312" s="16" t="s">
        <v>348</v>
      </c>
      <c r="D312" s="16"/>
      <c r="E312" s="16" t="s">
        <v>334</v>
      </c>
      <c r="F312" s="16" t="s">
        <v>334</v>
      </c>
      <c r="G312" s="6">
        <f>G313</f>
        <v>346800</v>
      </c>
      <c r="H312" s="6">
        <f>H313</f>
        <v>160400</v>
      </c>
      <c r="I312" s="6"/>
      <c r="J312" s="6">
        <f>J313</f>
        <v>346800</v>
      </c>
      <c r="K312" s="22">
        <v>160400</v>
      </c>
      <c r="L312" s="78"/>
      <c r="M312" s="78">
        <f>M313</f>
        <v>139483.97</v>
      </c>
      <c r="N312" s="78"/>
      <c r="O312" s="78"/>
      <c r="P312" s="22"/>
    </row>
    <row r="313" spans="1:16" s="17" customFormat="1" outlineLevel="2" x14ac:dyDescent="0.25">
      <c r="A313" s="15" t="s">
        <v>181</v>
      </c>
      <c r="B313" s="16" t="s">
        <v>30</v>
      </c>
      <c r="C313" s="16" t="s">
        <v>348</v>
      </c>
      <c r="D313" s="16" t="s">
        <v>348</v>
      </c>
      <c r="E313" s="16" t="s">
        <v>334</v>
      </c>
      <c r="F313" s="16" t="s">
        <v>334</v>
      </c>
      <c r="G313" s="6">
        <f>G314</f>
        <v>346800</v>
      </c>
      <c r="H313" s="6">
        <f>H323</f>
        <v>160400</v>
      </c>
      <c r="I313" s="6"/>
      <c r="J313" s="6">
        <f>J314</f>
        <v>346800</v>
      </c>
      <c r="K313" s="22">
        <v>160400</v>
      </c>
      <c r="L313" s="78"/>
      <c r="M313" s="78">
        <f>M314</f>
        <v>139483.97</v>
      </c>
      <c r="N313" s="78"/>
      <c r="O313" s="78"/>
      <c r="P313" s="22"/>
    </row>
    <row r="314" spans="1:16" s="14" customFormat="1" ht="27" outlineLevel="3" x14ac:dyDescent="0.25">
      <c r="A314" s="12" t="s">
        <v>191</v>
      </c>
      <c r="B314" s="13" t="s">
        <v>30</v>
      </c>
      <c r="C314" s="13" t="s">
        <v>348</v>
      </c>
      <c r="D314" s="13" t="s">
        <v>348</v>
      </c>
      <c r="E314" s="13" t="s">
        <v>131</v>
      </c>
      <c r="F314" s="13" t="s">
        <v>334</v>
      </c>
      <c r="G314" s="7">
        <f>G315</f>
        <v>346800</v>
      </c>
      <c r="H314" s="7">
        <f>H315</f>
        <v>160400</v>
      </c>
      <c r="I314" s="7"/>
      <c r="J314" s="7">
        <f>J315</f>
        <v>346800</v>
      </c>
      <c r="K314" s="23">
        <f>K315</f>
        <v>160400</v>
      </c>
      <c r="L314" s="82"/>
      <c r="M314" s="82">
        <f>M315</f>
        <v>139483.97</v>
      </c>
      <c r="N314" s="82"/>
      <c r="O314" s="82"/>
      <c r="P314" s="23"/>
    </row>
    <row r="315" spans="1:16" ht="25.5" outlineLevel="4" x14ac:dyDescent="0.25">
      <c r="A315" s="49" t="s">
        <v>257</v>
      </c>
      <c r="B315" s="50" t="s">
        <v>30</v>
      </c>
      <c r="C315" s="50" t="s">
        <v>348</v>
      </c>
      <c r="D315" s="50" t="s">
        <v>348</v>
      </c>
      <c r="E315" s="50" t="s">
        <v>132</v>
      </c>
      <c r="F315" s="50" t="s">
        <v>334</v>
      </c>
      <c r="G315" s="4">
        <f>G316</f>
        <v>346800</v>
      </c>
      <c r="H315" s="4">
        <f>H316</f>
        <v>160400</v>
      </c>
      <c r="I315" s="4"/>
      <c r="J315" s="4">
        <f>J316</f>
        <v>346800</v>
      </c>
      <c r="K315" s="4">
        <f>K316</f>
        <v>160400</v>
      </c>
      <c r="M315" s="66">
        <f>M316</f>
        <v>139483.97</v>
      </c>
    </row>
    <row r="316" spans="1:16" ht="25.5" outlineLevel="5" x14ac:dyDescent="0.25">
      <c r="A316" s="49" t="s">
        <v>286</v>
      </c>
      <c r="B316" s="50" t="s">
        <v>30</v>
      </c>
      <c r="C316" s="50" t="s">
        <v>348</v>
      </c>
      <c r="D316" s="50" t="s">
        <v>348</v>
      </c>
      <c r="E316" s="50" t="s">
        <v>133</v>
      </c>
      <c r="F316" s="50" t="s">
        <v>334</v>
      </c>
      <c r="G316" s="4">
        <f>G319+G323+G321</f>
        <v>346800</v>
      </c>
      <c r="H316" s="4">
        <v>160400</v>
      </c>
      <c r="I316" s="4"/>
      <c r="J316" s="4">
        <v>346800</v>
      </c>
      <c r="K316" s="38">
        <v>160400</v>
      </c>
      <c r="M316" s="67">
        <v>139483.97</v>
      </c>
    </row>
    <row r="317" spans="1:16" hidden="1" outlineLevel="6" x14ac:dyDescent="0.25">
      <c r="A317" s="49" t="s">
        <v>261</v>
      </c>
      <c r="B317" s="50" t="s">
        <v>30</v>
      </c>
      <c r="C317" s="50" t="s">
        <v>348</v>
      </c>
      <c r="D317" s="50" t="s">
        <v>348</v>
      </c>
      <c r="E317" s="50" t="s">
        <v>134</v>
      </c>
      <c r="F317" s="50" t="s">
        <v>334</v>
      </c>
      <c r="G317" s="4">
        <v>0</v>
      </c>
      <c r="H317" s="4"/>
      <c r="I317" s="4"/>
    </row>
    <row r="318" spans="1:16" ht="25.5" hidden="1" outlineLevel="7" x14ac:dyDescent="0.25">
      <c r="A318" s="49" t="s">
        <v>199</v>
      </c>
      <c r="B318" s="50" t="s">
        <v>30</v>
      </c>
      <c r="C318" s="50" t="s">
        <v>348</v>
      </c>
      <c r="D318" s="50" t="s">
        <v>348</v>
      </c>
      <c r="E318" s="50" t="s">
        <v>134</v>
      </c>
      <c r="F318" s="50" t="s">
        <v>10</v>
      </c>
      <c r="G318" s="4">
        <v>0</v>
      </c>
      <c r="H318" s="4"/>
      <c r="I318" s="4"/>
    </row>
    <row r="319" spans="1:16" ht="38.25" outlineLevel="6" collapsed="1" x14ac:dyDescent="0.25">
      <c r="A319" s="49" t="s">
        <v>242</v>
      </c>
      <c r="B319" s="50" t="s">
        <v>30</v>
      </c>
      <c r="C319" s="50" t="s">
        <v>348</v>
      </c>
      <c r="D319" s="50" t="s">
        <v>348</v>
      </c>
      <c r="E319" s="50" t="s">
        <v>135</v>
      </c>
      <c r="F319" s="50" t="s">
        <v>334</v>
      </c>
      <c r="G319" s="4">
        <f>G320</f>
        <v>156400</v>
      </c>
      <c r="H319" s="4"/>
      <c r="I319" s="4"/>
      <c r="J319" s="4">
        <f>J320</f>
        <v>156400</v>
      </c>
      <c r="K319" s="4"/>
      <c r="L319" s="66"/>
      <c r="M319" s="67">
        <f>M320</f>
        <v>109483.97</v>
      </c>
    </row>
    <row r="320" spans="1:16" ht="63.75" outlineLevel="7" x14ac:dyDescent="0.25">
      <c r="A320" s="49" t="s">
        <v>215</v>
      </c>
      <c r="B320" s="50" t="s">
        <v>30</v>
      </c>
      <c r="C320" s="50" t="s">
        <v>348</v>
      </c>
      <c r="D320" s="50" t="s">
        <v>348</v>
      </c>
      <c r="E320" s="50" t="s">
        <v>135</v>
      </c>
      <c r="F320" s="50" t="s">
        <v>4</v>
      </c>
      <c r="G320" s="4">
        <v>156400</v>
      </c>
      <c r="H320" s="4"/>
      <c r="I320" s="4"/>
      <c r="J320" s="4">
        <v>156400</v>
      </c>
      <c r="K320" s="4"/>
      <c r="L320" s="66"/>
      <c r="M320" s="67">
        <v>109483.97</v>
      </c>
    </row>
    <row r="321" spans="1:16" ht="31.5" customHeight="1" outlineLevel="6" x14ac:dyDescent="0.25">
      <c r="A321" s="49" t="s">
        <v>193</v>
      </c>
      <c r="B321" s="50" t="s">
        <v>30</v>
      </c>
      <c r="C321" s="50" t="s">
        <v>348</v>
      </c>
      <c r="D321" s="50" t="s">
        <v>348</v>
      </c>
      <c r="E321" s="50" t="s">
        <v>136</v>
      </c>
      <c r="F321" s="50" t="s">
        <v>334</v>
      </c>
      <c r="G321" s="4">
        <f>G322</f>
        <v>30000</v>
      </c>
      <c r="H321" s="4"/>
      <c r="I321" s="4"/>
      <c r="J321" s="4">
        <f>J322</f>
        <v>30000</v>
      </c>
      <c r="K321" s="4"/>
      <c r="L321" s="66"/>
      <c r="M321" s="67">
        <f>M322</f>
        <v>30000</v>
      </c>
    </row>
    <row r="322" spans="1:16" ht="25.5" outlineLevel="7" x14ac:dyDescent="0.25">
      <c r="A322" s="49" t="s">
        <v>199</v>
      </c>
      <c r="B322" s="50" t="s">
        <v>30</v>
      </c>
      <c r="C322" s="50" t="s">
        <v>348</v>
      </c>
      <c r="D322" s="50" t="s">
        <v>348</v>
      </c>
      <c r="E322" s="50" t="s">
        <v>136</v>
      </c>
      <c r="F322" s="50" t="s">
        <v>10</v>
      </c>
      <c r="G322" s="4">
        <v>30000</v>
      </c>
      <c r="H322" s="4"/>
      <c r="I322" s="4"/>
      <c r="J322" s="4">
        <v>30000</v>
      </c>
      <c r="K322" s="4"/>
      <c r="L322" s="66"/>
      <c r="M322" s="67">
        <v>30000</v>
      </c>
    </row>
    <row r="323" spans="1:16" ht="60" customHeight="1" outlineLevel="7" x14ac:dyDescent="0.25">
      <c r="A323" s="49" t="s">
        <v>365</v>
      </c>
      <c r="B323" s="50" t="s">
        <v>30</v>
      </c>
      <c r="C323" s="50" t="s">
        <v>348</v>
      </c>
      <c r="D323" s="50" t="s">
        <v>348</v>
      </c>
      <c r="E323" s="50" t="s">
        <v>364</v>
      </c>
      <c r="F323" s="50"/>
      <c r="G323" s="4">
        <f>G324</f>
        <v>160400</v>
      </c>
      <c r="H323" s="4">
        <f>H324</f>
        <v>160400</v>
      </c>
      <c r="I323" s="4"/>
      <c r="J323" s="4">
        <f>J324</f>
        <v>160400</v>
      </c>
      <c r="K323" s="4">
        <f>K324</f>
        <v>160400</v>
      </c>
      <c r="M323" s="67">
        <v>0</v>
      </c>
    </row>
    <row r="324" spans="1:16" ht="63.75" outlineLevel="7" x14ac:dyDescent="0.25">
      <c r="A324" s="49" t="s">
        <v>215</v>
      </c>
      <c r="B324" s="50" t="s">
        <v>30</v>
      </c>
      <c r="C324" s="50" t="s">
        <v>348</v>
      </c>
      <c r="D324" s="50" t="s">
        <v>348</v>
      </c>
      <c r="E324" s="50" t="s">
        <v>364</v>
      </c>
      <c r="F324" s="50" t="s">
        <v>4</v>
      </c>
      <c r="G324" s="4">
        <v>160400</v>
      </c>
      <c r="H324" s="4">
        <v>160400</v>
      </c>
      <c r="I324" s="4"/>
      <c r="J324" s="4">
        <v>160400</v>
      </c>
      <c r="K324" s="4">
        <v>160400</v>
      </c>
      <c r="M324" s="67">
        <v>0</v>
      </c>
    </row>
    <row r="325" spans="1:16" s="17" customFormat="1" outlineLevel="1" x14ac:dyDescent="0.25">
      <c r="A325" s="15" t="s">
        <v>200</v>
      </c>
      <c r="B325" s="16" t="s">
        <v>30</v>
      </c>
      <c r="C325" s="16" t="s">
        <v>349</v>
      </c>
      <c r="D325" s="16"/>
      <c r="E325" s="16" t="s">
        <v>334</v>
      </c>
      <c r="F325" s="16" t="s">
        <v>334</v>
      </c>
      <c r="G325" s="6">
        <f>G326+G343</f>
        <v>13923620</v>
      </c>
      <c r="H325" s="6">
        <f>H326+H343</f>
        <v>979100</v>
      </c>
      <c r="I325" s="6"/>
      <c r="J325" s="6">
        <f t="shared" ref="J325:K325" si="99">J326+J343</f>
        <v>13923620</v>
      </c>
      <c r="K325" s="6">
        <f t="shared" si="99"/>
        <v>979100</v>
      </c>
      <c r="L325" s="77"/>
      <c r="M325" s="77">
        <f t="shared" ref="M325" si="100">M326+M343</f>
        <v>13856866.799999999</v>
      </c>
      <c r="N325" s="77">
        <f t="shared" ref="N325" si="101">N326+N343</f>
        <v>979100</v>
      </c>
      <c r="O325" s="77"/>
      <c r="P325" s="22"/>
    </row>
    <row r="326" spans="1:16" s="17" customFormat="1" outlineLevel="2" x14ac:dyDescent="0.25">
      <c r="A326" s="15" t="s">
        <v>202</v>
      </c>
      <c r="B326" s="16" t="s">
        <v>30</v>
      </c>
      <c r="C326" s="16" t="s">
        <v>349</v>
      </c>
      <c r="D326" s="16" t="s">
        <v>347</v>
      </c>
      <c r="E326" s="16" t="s">
        <v>334</v>
      </c>
      <c r="F326" s="16" t="s">
        <v>334</v>
      </c>
      <c r="G326" s="6">
        <f>G327</f>
        <v>12973620</v>
      </c>
      <c r="H326" s="6">
        <f>H327</f>
        <v>979100</v>
      </c>
      <c r="I326" s="6"/>
      <c r="J326" s="6">
        <f>J327</f>
        <v>12973620</v>
      </c>
      <c r="K326" s="6">
        <f>K327</f>
        <v>979100</v>
      </c>
      <c r="L326" s="77"/>
      <c r="M326" s="77">
        <f>M327</f>
        <v>12907440.1</v>
      </c>
      <c r="N326" s="77">
        <f>N327</f>
        <v>979100</v>
      </c>
      <c r="O326" s="77"/>
      <c r="P326" s="22"/>
    </row>
    <row r="327" spans="1:16" s="14" customFormat="1" ht="27" outlineLevel="3" x14ac:dyDescent="0.25">
      <c r="A327" s="12" t="s">
        <v>191</v>
      </c>
      <c r="B327" s="13" t="s">
        <v>30</v>
      </c>
      <c r="C327" s="13" t="s">
        <v>349</v>
      </c>
      <c r="D327" s="13" t="s">
        <v>347</v>
      </c>
      <c r="E327" s="13" t="s">
        <v>131</v>
      </c>
      <c r="F327" s="13" t="s">
        <v>334</v>
      </c>
      <c r="G327" s="7">
        <f>G328</f>
        <v>12973620</v>
      </c>
      <c r="H327" s="7">
        <f>H328</f>
        <v>979100</v>
      </c>
      <c r="I327" s="7"/>
      <c r="J327" s="7">
        <f>J328</f>
        <v>12973620</v>
      </c>
      <c r="K327" s="7">
        <f>K328</f>
        <v>979100</v>
      </c>
      <c r="L327" s="79"/>
      <c r="M327" s="79">
        <f>M328</f>
        <v>12907440.1</v>
      </c>
      <c r="N327" s="79">
        <f>N328</f>
        <v>979100</v>
      </c>
      <c r="O327" s="79"/>
      <c r="P327" s="23"/>
    </row>
    <row r="328" spans="1:16" outlineLevel="4" x14ac:dyDescent="0.25">
      <c r="A328" s="49" t="s">
        <v>258</v>
      </c>
      <c r="B328" s="50" t="s">
        <v>30</v>
      </c>
      <c r="C328" s="50" t="s">
        <v>349</v>
      </c>
      <c r="D328" s="50" t="s">
        <v>347</v>
      </c>
      <c r="E328" s="50" t="s">
        <v>137</v>
      </c>
      <c r="F328" s="50" t="s">
        <v>334</v>
      </c>
      <c r="G328" s="4">
        <f>G329+G338</f>
        <v>12973620</v>
      </c>
      <c r="H328" s="4">
        <f>H329+H338</f>
        <v>979100</v>
      </c>
      <c r="I328" s="4"/>
      <c r="J328" s="4">
        <f t="shared" ref="J328:K328" si="102">J329+J338</f>
        <v>12973620</v>
      </c>
      <c r="K328" s="4">
        <f t="shared" si="102"/>
        <v>979100</v>
      </c>
      <c r="L328" s="66"/>
      <c r="M328" s="66">
        <f t="shared" ref="M328" si="103">M329+M338</f>
        <v>12907440.1</v>
      </c>
      <c r="N328" s="66">
        <f t="shared" ref="N328" si="104">N329+N338</f>
        <v>979100</v>
      </c>
      <c r="O328" s="66"/>
    </row>
    <row r="329" spans="1:16" outlineLevel="5" x14ac:dyDescent="0.25">
      <c r="A329" s="49" t="s">
        <v>287</v>
      </c>
      <c r="B329" s="50" t="s">
        <v>30</v>
      </c>
      <c r="C329" s="50" t="s">
        <v>349</v>
      </c>
      <c r="D329" s="50" t="s">
        <v>347</v>
      </c>
      <c r="E329" s="50" t="s">
        <v>138</v>
      </c>
      <c r="F329" s="50" t="s">
        <v>334</v>
      </c>
      <c r="G329" s="4">
        <f>G330+G332+G334+G336</f>
        <v>9390020</v>
      </c>
      <c r="H329" s="4">
        <f>H330+H332+H334+H336</f>
        <v>979100</v>
      </c>
      <c r="I329" s="4"/>
      <c r="J329" s="4">
        <f t="shared" ref="J329:K329" si="105">J330+J332+J334+J336</f>
        <v>9390020</v>
      </c>
      <c r="K329" s="4">
        <f t="shared" si="105"/>
        <v>979100</v>
      </c>
      <c r="L329" s="66"/>
      <c r="M329" s="66">
        <f t="shared" ref="M329" si="106">M330+M332+M334+M336</f>
        <v>9389840.0999999996</v>
      </c>
      <c r="N329" s="66">
        <f t="shared" ref="N329" si="107">N330+N332+N334+N336</f>
        <v>979100</v>
      </c>
      <c r="O329" s="66"/>
    </row>
    <row r="330" spans="1:16" ht="51" outlineLevel="6" x14ac:dyDescent="0.25">
      <c r="A330" s="49" t="s">
        <v>203</v>
      </c>
      <c r="B330" s="50" t="s">
        <v>30</v>
      </c>
      <c r="C330" s="50" t="s">
        <v>349</v>
      </c>
      <c r="D330" s="50" t="s">
        <v>347</v>
      </c>
      <c r="E330" s="50" t="s">
        <v>139</v>
      </c>
      <c r="F330" s="50" t="s">
        <v>334</v>
      </c>
      <c r="G330" s="4">
        <f>G331</f>
        <v>43000</v>
      </c>
      <c r="H330" s="4"/>
      <c r="I330" s="4"/>
      <c r="J330" s="4">
        <f>J331</f>
        <v>43000</v>
      </c>
      <c r="K330" s="4"/>
      <c r="L330" s="66"/>
      <c r="M330" s="66">
        <f>M331</f>
        <v>42820.1</v>
      </c>
      <c r="N330" s="66"/>
      <c r="O330" s="66"/>
    </row>
    <row r="331" spans="1:16" ht="25.5" outlineLevel="7" x14ac:dyDescent="0.25">
      <c r="A331" s="49" t="s">
        <v>264</v>
      </c>
      <c r="B331" s="50" t="s">
        <v>30</v>
      </c>
      <c r="C331" s="50" t="s">
        <v>349</v>
      </c>
      <c r="D331" s="50" t="s">
        <v>347</v>
      </c>
      <c r="E331" s="50" t="s">
        <v>139</v>
      </c>
      <c r="F331" s="50" t="s">
        <v>140</v>
      </c>
      <c r="G331" s="4">
        <v>43000</v>
      </c>
      <c r="H331" s="4"/>
      <c r="I331" s="4"/>
      <c r="J331" s="4">
        <v>43000</v>
      </c>
      <c r="K331" s="4"/>
      <c r="L331" s="66"/>
      <c r="M331" s="66">
        <v>42820.1</v>
      </c>
      <c r="N331" s="66"/>
      <c r="O331" s="66"/>
    </row>
    <row r="332" spans="1:16" outlineLevel="6" x14ac:dyDescent="0.25">
      <c r="A332" s="49" t="s">
        <v>296</v>
      </c>
      <c r="B332" s="50" t="s">
        <v>30</v>
      </c>
      <c r="C332" s="50" t="s">
        <v>349</v>
      </c>
      <c r="D332" s="50" t="s">
        <v>347</v>
      </c>
      <c r="E332" s="50" t="s">
        <v>141</v>
      </c>
      <c r="F332" s="50" t="s">
        <v>334</v>
      </c>
      <c r="G332" s="4">
        <f>G333</f>
        <v>8316320</v>
      </c>
      <c r="H332" s="4"/>
      <c r="I332" s="4"/>
      <c r="J332" s="4">
        <f>J333</f>
        <v>8316320</v>
      </c>
      <c r="K332" s="4"/>
      <c r="L332" s="66"/>
      <c r="M332" s="66">
        <f>M333</f>
        <v>8316320</v>
      </c>
      <c r="N332" s="66"/>
      <c r="O332" s="66"/>
    </row>
    <row r="333" spans="1:16" ht="25.5" outlineLevel="7" x14ac:dyDescent="0.25">
      <c r="A333" s="49" t="s">
        <v>264</v>
      </c>
      <c r="B333" s="50" t="s">
        <v>30</v>
      </c>
      <c r="C333" s="50" t="s">
        <v>349</v>
      </c>
      <c r="D333" s="50" t="s">
        <v>347</v>
      </c>
      <c r="E333" s="50" t="s">
        <v>141</v>
      </c>
      <c r="F333" s="50" t="s">
        <v>140</v>
      </c>
      <c r="G333" s="4">
        <v>8316320</v>
      </c>
      <c r="H333" s="4"/>
      <c r="I333" s="4"/>
      <c r="J333" s="4">
        <v>8316320</v>
      </c>
      <c r="K333" s="4"/>
      <c r="L333" s="66"/>
      <c r="M333" s="66">
        <v>8316320</v>
      </c>
      <c r="N333" s="66"/>
      <c r="O333" s="66"/>
    </row>
    <row r="334" spans="1:16" ht="51" outlineLevel="6" x14ac:dyDescent="0.25">
      <c r="A334" s="49" t="s">
        <v>179</v>
      </c>
      <c r="B334" s="50" t="s">
        <v>30</v>
      </c>
      <c r="C334" s="50" t="s">
        <v>349</v>
      </c>
      <c r="D334" s="50" t="s">
        <v>347</v>
      </c>
      <c r="E334" s="50" t="s">
        <v>142</v>
      </c>
      <c r="F334" s="50" t="s">
        <v>334</v>
      </c>
      <c r="G334" s="4">
        <f>G335</f>
        <v>979100</v>
      </c>
      <c r="H334" s="4">
        <f>H335</f>
        <v>979100</v>
      </c>
      <c r="I334" s="4"/>
      <c r="J334" s="4">
        <f>J335</f>
        <v>979100</v>
      </c>
      <c r="K334" s="4">
        <f>K335</f>
        <v>979100</v>
      </c>
      <c r="L334" s="66"/>
      <c r="M334" s="66">
        <f>M335</f>
        <v>979100</v>
      </c>
      <c r="N334" s="66">
        <f>N335</f>
        <v>979100</v>
      </c>
      <c r="O334" s="66"/>
    </row>
    <row r="335" spans="1:16" ht="25.5" outlineLevel="7" x14ac:dyDescent="0.25">
      <c r="A335" s="49" t="s">
        <v>264</v>
      </c>
      <c r="B335" s="50" t="s">
        <v>30</v>
      </c>
      <c r="C335" s="50" t="s">
        <v>349</v>
      </c>
      <c r="D335" s="50" t="s">
        <v>347</v>
      </c>
      <c r="E335" s="50" t="s">
        <v>142</v>
      </c>
      <c r="F335" s="50" t="s">
        <v>140</v>
      </c>
      <c r="G335" s="4">
        <v>979100</v>
      </c>
      <c r="H335" s="4">
        <v>979100</v>
      </c>
      <c r="I335" s="4"/>
      <c r="J335" s="4">
        <v>979100</v>
      </c>
      <c r="K335" s="4">
        <v>979100</v>
      </c>
      <c r="L335" s="66"/>
      <c r="M335" s="66">
        <v>979100</v>
      </c>
      <c r="N335" s="66">
        <v>979100</v>
      </c>
      <c r="O335" s="66"/>
    </row>
    <row r="336" spans="1:16" ht="51" outlineLevel="6" x14ac:dyDescent="0.25">
      <c r="A336" s="49" t="s">
        <v>243</v>
      </c>
      <c r="B336" s="50" t="s">
        <v>30</v>
      </c>
      <c r="C336" s="50" t="s">
        <v>349</v>
      </c>
      <c r="D336" s="50" t="s">
        <v>347</v>
      </c>
      <c r="E336" s="50" t="s">
        <v>143</v>
      </c>
      <c r="F336" s="50" t="s">
        <v>334</v>
      </c>
      <c r="G336" s="4">
        <f>G337</f>
        <v>51600</v>
      </c>
      <c r="H336" s="4"/>
      <c r="I336" s="4"/>
      <c r="J336" s="4">
        <f>J337</f>
        <v>51600</v>
      </c>
      <c r="K336" s="4"/>
      <c r="L336" s="66"/>
      <c r="M336" s="66">
        <f>M337</f>
        <v>51600</v>
      </c>
      <c r="N336" s="66"/>
      <c r="O336" s="66"/>
    </row>
    <row r="337" spans="1:16" ht="25.5" outlineLevel="7" x14ac:dyDescent="0.25">
      <c r="A337" s="49" t="s">
        <v>264</v>
      </c>
      <c r="B337" s="50" t="s">
        <v>30</v>
      </c>
      <c r="C337" s="50" t="s">
        <v>349</v>
      </c>
      <c r="D337" s="50" t="s">
        <v>347</v>
      </c>
      <c r="E337" s="50" t="s">
        <v>143</v>
      </c>
      <c r="F337" s="50" t="s">
        <v>140</v>
      </c>
      <c r="G337" s="4">
        <v>51600</v>
      </c>
      <c r="H337" s="4"/>
      <c r="I337" s="4"/>
      <c r="J337" s="4">
        <v>51600</v>
      </c>
      <c r="K337" s="4"/>
      <c r="L337" s="66"/>
      <c r="M337" s="66">
        <v>51600</v>
      </c>
      <c r="N337" s="66"/>
      <c r="O337" s="66"/>
    </row>
    <row r="338" spans="1:16" ht="25.5" outlineLevel="5" x14ac:dyDescent="0.25">
      <c r="A338" s="49" t="s">
        <v>288</v>
      </c>
      <c r="B338" s="50" t="s">
        <v>30</v>
      </c>
      <c r="C338" s="50" t="s">
        <v>349</v>
      </c>
      <c r="D338" s="50" t="s">
        <v>347</v>
      </c>
      <c r="E338" s="50" t="s">
        <v>144</v>
      </c>
      <c r="F338" s="50" t="s">
        <v>334</v>
      </c>
      <c r="G338" s="4">
        <f>G339+G341</f>
        <v>3583600</v>
      </c>
      <c r="H338" s="4"/>
      <c r="I338" s="4"/>
      <c r="J338" s="4">
        <f>J339+J341</f>
        <v>3583600</v>
      </c>
      <c r="K338" s="4"/>
      <c r="L338" s="66"/>
      <c r="M338" s="66">
        <f>M339+M341</f>
        <v>3517600</v>
      </c>
      <c r="N338" s="66"/>
      <c r="O338" s="66"/>
    </row>
    <row r="339" spans="1:16" ht="51" outlineLevel="6" x14ac:dyDescent="0.25">
      <c r="A339" s="49" t="s">
        <v>203</v>
      </c>
      <c r="B339" s="50" t="s">
        <v>30</v>
      </c>
      <c r="C339" s="50" t="s">
        <v>349</v>
      </c>
      <c r="D339" s="50" t="s">
        <v>347</v>
      </c>
      <c r="E339" s="50" t="s">
        <v>145</v>
      </c>
      <c r="F339" s="50" t="s">
        <v>334</v>
      </c>
      <c r="G339" s="4">
        <f>G340</f>
        <v>66000</v>
      </c>
      <c r="H339" s="4"/>
      <c r="I339" s="4"/>
      <c r="J339" s="4">
        <f>J340</f>
        <v>66000</v>
      </c>
      <c r="K339" s="4"/>
      <c r="L339" s="66"/>
      <c r="M339" s="66">
        <f>M340</f>
        <v>0</v>
      </c>
      <c r="N339" s="66"/>
      <c r="O339" s="66"/>
    </row>
    <row r="340" spans="1:16" ht="25.5" outlineLevel="7" x14ac:dyDescent="0.25">
      <c r="A340" s="49" t="s">
        <v>264</v>
      </c>
      <c r="B340" s="50" t="s">
        <v>30</v>
      </c>
      <c r="C340" s="50" t="s">
        <v>349</v>
      </c>
      <c r="D340" s="50" t="s">
        <v>347</v>
      </c>
      <c r="E340" s="50" t="s">
        <v>145</v>
      </c>
      <c r="F340" s="50" t="s">
        <v>140</v>
      </c>
      <c r="G340" s="4">
        <v>66000</v>
      </c>
      <c r="H340" s="4"/>
      <c r="I340" s="4"/>
      <c r="J340" s="4">
        <v>66000</v>
      </c>
      <c r="K340" s="4"/>
      <c r="L340" s="66"/>
      <c r="M340" s="66">
        <v>0</v>
      </c>
      <c r="N340" s="66"/>
      <c r="O340" s="66"/>
    </row>
    <row r="341" spans="1:16" ht="25.5" outlineLevel="6" x14ac:dyDescent="0.25">
      <c r="A341" s="49" t="s">
        <v>297</v>
      </c>
      <c r="B341" s="50" t="s">
        <v>30</v>
      </c>
      <c r="C341" s="50" t="s">
        <v>349</v>
      </c>
      <c r="D341" s="50" t="s">
        <v>347</v>
      </c>
      <c r="E341" s="50" t="s">
        <v>146</v>
      </c>
      <c r="F341" s="50" t="s">
        <v>334</v>
      </c>
      <c r="G341" s="4">
        <f>G342</f>
        <v>3517600</v>
      </c>
      <c r="H341" s="4"/>
      <c r="I341" s="4"/>
      <c r="J341" s="4">
        <f>J342</f>
        <v>3517600</v>
      </c>
      <c r="K341" s="4"/>
      <c r="L341" s="66"/>
      <c r="M341" s="66">
        <f>M342</f>
        <v>3517600</v>
      </c>
      <c r="N341" s="66"/>
      <c r="O341" s="66"/>
    </row>
    <row r="342" spans="1:16" ht="25.5" outlineLevel="7" x14ac:dyDescent="0.25">
      <c r="A342" s="49" t="s">
        <v>264</v>
      </c>
      <c r="B342" s="50" t="s">
        <v>30</v>
      </c>
      <c r="C342" s="50" t="s">
        <v>349</v>
      </c>
      <c r="D342" s="50" t="s">
        <v>347</v>
      </c>
      <c r="E342" s="50" t="s">
        <v>146</v>
      </c>
      <c r="F342" s="50" t="s">
        <v>140</v>
      </c>
      <c r="G342" s="4">
        <v>3517600</v>
      </c>
      <c r="H342" s="4"/>
      <c r="I342" s="4"/>
      <c r="J342" s="4">
        <v>3517600</v>
      </c>
      <c r="K342" s="4"/>
      <c r="L342" s="66"/>
      <c r="M342" s="66">
        <v>3517600</v>
      </c>
      <c r="N342" s="66"/>
      <c r="O342" s="66"/>
    </row>
    <row r="343" spans="1:16" s="17" customFormat="1" ht="28.5" outlineLevel="2" x14ac:dyDescent="0.25">
      <c r="A343" s="15" t="s">
        <v>303</v>
      </c>
      <c r="B343" s="16" t="s">
        <v>30</v>
      </c>
      <c r="C343" s="16" t="s">
        <v>349</v>
      </c>
      <c r="D343" s="16" t="s">
        <v>341</v>
      </c>
      <c r="E343" s="16" t="s">
        <v>334</v>
      </c>
      <c r="F343" s="16" t="s">
        <v>334</v>
      </c>
      <c r="G343" s="6">
        <f>G344</f>
        <v>950000</v>
      </c>
      <c r="H343" s="6"/>
      <c r="I343" s="6"/>
      <c r="J343" s="6">
        <f>J344</f>
        <v>950000</v>
      </c>
      <c r="K343" s="6"/>
      <c r="L343" s="77"/>
      <c r="M343" s="77">
        <f>M344</f>
        <v>949426.7</v>
      </c>
      <c r="N343" s="77"/>
      <c r="O343" s="77"/>
      <c r="P343" s="22"/>
    </row>
    <row r="344" spans="1:16" s="14" customFormat="1" ht="27" outlineLevel="3" x14ac:dyDescent="0.25">
      <c r="A344" s="12" t="s">
        <v>191</v>
      </c>
      <c r="B344" s="13" t="s">
        <v>30</v>
      </c>
      <c r="C344" s="13" t="s">
        <v>349</v>
      </c>
      <c r="D344" s="13" t="s">
        <v>341</v>
      </c>
      <c r="E344" s="13" t="s">
        <v>131</v>
      </c>
      <c r="F344" s="13" t="s">
        <v>334</v>
      </c>
      <c r="G344" s="7">
        <f>G345</f>
        <v>950000</v>
      </c>
      <c r="H344" s="7"/>
      <c r="I344" s="7"/>
      <c r="J344" s="7">
        <f>J345</f>
        <v>950000</v>
      </c>
      <c r="K344" s="7"/>
      <c r="L344" s="79"/>
      <c r="M344" s="79">
        <f>M345</f>
        <v>949426.7</v>
      </c>
      <c r="N344" s="79"/>
      <c r="O344" s="79"/>
      <c r="P344" s="23"/>
    </row>
    <row r="345" spans="1:16" outlineLevel="4" x14ac:dyDescent="0.25">
      <c r="A345" s="49" t="s">
        <v>258</v>
      </c>
      <c r="B345" s="50" t="s">
        <v>30</v>
      </c>
      <c r="C345" s="50" t="s">
        <v>349</v>
      </c>
      <c r="D345" s="50" t="s">
        <v>341</v>
      </c>
      <c r="E345" s="50" t="s">
        <v>137</v>
      </c>
      <c r="F345" s="50" t="s">
        <v>334</v>
      </c>
      <c r="G345" s="4">
        <f>G346</f>
        <v>950000</v>
      </c>
      <c r="H345" s="4"/>
      <c r="I345" s="4"/>
      <c r="J345" s="4">
        <f>J346</f>
        <v>950000</v>
      </c>
      <c r="K345" s="4"/>
      <c r="L345" s="66"/>
      <c r="M345" s="66">
        <f>M346</f>
        <v>949426.7</v>
      </c>
      <c r="N345" s="66"/>
      <c r="O345" s="66"/>
    </row>
    <row r="346" spans="1:16" outlineLevel="5" x14ac:dyDescent="0.25">
      <c r="A346" s="49" t="s">
        <v>289</v>
      </c>
      <c r="B346" s="50" t="s">
        <v>30</v>
      </c>
      <c r="C346" s="50" t="s">
        <v>349</v>
      </c>
      <c r="D346" s="50" t="s">
        <v>341</v>
      </c>
      <c r="E346" s="50" t="s">
        <v>147</v>
      </c>
      <c r="F346" s="50" t="s">
        <v>334</v>
      </c>
      <c r="G346" s="4">
        <f>G347+G349</f>
        <v>950000</v>
      </c>
      <c r="H346" s="4"/>
      <c r="I346" s="4"/>
      <c r="J346" s="4">
        <f>J347+J349</f>
        <v>950000</v>
      </c>
      <c r="K346" s="4"/>
      <c r="L346" s="66"/>
      <c r="M346" s="66">
        <f>M347+M349</f>
        <v>949426.7</v>
      </c>
      <c r="N346" s="66"/>
      <c r="O346" s="66"/>
    </row>
    <row r="347" spans="1:16" ht="25.5" outlineLevel="6" x14ac:dyDescent="0.25">
      <c r="A347" s="49" t="s">
        <v>262</v>
      </c>
      <c r="B347" s="50" t="s">
        <v>30</v>
      </c>
      <c r="C347" s="50" t="s">
        <v>349</v>
      </c>
      <c r="D347" s="50" t="s">
        <v>341</v>
      </c>
      <c r="E347" s="50" t="s">
        <v>148</v>
      </c>
      <c r="F347" s="50" t="s">
        <v>334</v>
      </c>
      <c r="G347" s="4">
        <f>G348</f>
        <v>660000</v>
      </c>
      <c r="H347" s="4"/>
      <c r="I347" s="4"/>
      <c r="J347" s="4">
        <f>J348</f>
        <v>660000</v>
      </c>
      <c r="K347" s="4"/>
      <c r="L347" s="66"/>
      <c r="M347" s="66">
        <f>M348</f>
        <v>659426.69999999995</v>
      </c>
      <c r="N347" s="66"/>
      <c r="O347" s="66"/>
    </row>
    <row r="348" spans="1:16" ht="25.5" outlineLevel="7" x14ac:dyDescent="0.25">
      <c r="A348" s="49" t="s">
        <v>199</v>
      </c>
      <c r="B348" s="50" t="s">
        <v>30</v>
      </c>
      <c r="C348" s="50" t="s">
        <v>349</v>
      </c>
      <c r="D348" s="50" t="s">
        <v>341</v>
      </c>
      <c r="E348" s="50" t="s">
        <v>148</v>
      </c>
      <c r="F348" s="50" t="s">
        <v>10</v>
      </c>
      <c r="G348" s="4">
        <v>660000</v>
      </c>
      <c r="H348" s="4"/>
      <c r="I348" s="4"/>
      <c r="J348" s="4">
        <v>660000</v>
      </c>
      <c r="K348" s="4"/>
      <c r="L348" s="66"/>
      <c r="M348" s="66">
        <v>659426.69999999995</v>
      </c>
      <c r="N348" s="66"/>
      <c r="O348" s="66"/>
    </row>
    <row r="349" spans="1:16" ht="51" outlineLevel="6" x14ac:dyDescent="0.25">
      <c r="A349" s="49" t="s">
        <v>263</v>
      </c>
      <c r="B349" s="50" t="s">
        <v>30</v>
      </c>
      <c r="C349" s="50" t="s">
        <v>349</v>
      </c>
      <c r="D349" s="50" t="s">
        <v>341</v>
      </c>
      <c r="E349" s="50" t="s">
        <v>149</v>
      </c>
      <c r="F349" s="50" t="s">
        <v>334</v>
      </c>
      <c r="G349" s="4">
        <f>G350</f>
        <v>290000</v>
      </c>
      <c r="H349" s="4"/>
      <c r="I349" s="4"/>
      <c r="J349" s="4">
        <f>J350</f>
        <v>290000</v>
      </c>
      <c r="K349" s="4"/>
      <c r="L349" s="66"/>
      <c r="M349" s="66">
        <f>M350</f>
        <v>290000</v>
      </c>
      <c r="N349" s="66"/>
      <c r="O349" s="66"/>
    </row>
    <row r="350" spans="1:16" ht="25.5" outlineLevel="7" x14ac:dyDescent="0.25">
      <c r="A350" s="49" t="s">
        <v>264</v>
      </c>
      <c r="B350" s="50" t="s">
        <v>30</v>
      </c>
      <c r="C350" s="50" t="s">
        <v>349</v>
      </c>
      <c r="D350" s="50" t="s">
        <v>341</v>
      </c>
      <c r="E350" s="50" t="s">
        <v>149</v>
      </c>
      <c r="F350" s="50" t="s">
        <v>140</v>
      </c>
      <c r="G350" s="4">
        <v>290000</v>
      </c>
      <c r="H350" s="4"/>
      <c r="I350" s="4"/>
      <c r="J350" s="4">
        <v>290000</v>
      </c>
      <c r="K350" s="4"/>
      <c r="L350" s="66"/>
      <c r="M350" s="66">
        <v>290000</v>
      </c>
      <c r="N350" s="66"/>
      <c r="O350" s="66"/>
    </row>
    <row r="351" spans="1:16" s="17" customFormat="1" outlineLevel="1" x14ac:dyDescent="0.25">
      <c r="A351" s="15" t="s">
        <v>156</v>
      </c>
      <c r="B351" s="16" t="s">
        <v>30</v>
      </c>
      <c r="C351" s="16" t="s">
        <v>344</v>
      </c>
      <c r="D351" s="16"/>
      <c r="E351" s="16" t="s">
        <v>334</v>
      </c>
      <c r="F351" s="16" t="s">
        <v>334</v>
      </c>
      <c r="G351" s="6">
        <f>G352</f>
        <v>1671100</v>
      </c>
      <c r="H351" s="6"/>
      <c r="I351" s="6"/>
      <c r="J351" s="6">
        <f>J352</f>
        <v>1671100</v>
      </c>
      <c r="K351" s="6"/>
      <c r="L351" s="77"/>
      <c r="M351" s="77">
        <f>M352</f>
        <v>1665003.61</v>
      </c>
      <c r="N351" s="77"/>
      <c r="O351" s="77"/>
      <c r="P351" s="22"/>
    </row>
    <row r="352" spans="1:16" s="17" customFormat="1" outlineLevel="2" x14ac:dyDescent="0.25">
      <c r="A352" s="15" t="s">
        <v>248</v>
      </c>
      <c r="B352" s="16" t="s">
        <v>30</v>
      </c>
      <c r="C352" s="16" t="s">
        <v>344</v>
      </c>
      <c r="D352" s="16" t="s">
        <v>347</v>
      </c>
      <c r="E352" s="16" t="s">
        <v>334</v>
      </c>
      <c r="F352" s="16" t="s">
        <v>334</v>
      </c>
      <c r="G352" s="6">
        <f>G353</f>
        <v>1671100</v>
      </c>
      <c r="H352" s="6"/>
      <c r="I352" s="6"/>
      <c r="J352" s="6">
        <f>J353</f>
        <v>1671100</v>
      </c>
      <c r="K352" s="6"/>
      <c r="L352" s="77"/>
      <c r="M352" s="77">
        <f>M353</f>
        <v>1665003.61</v>
      </c>
      <c r="N352" s="77"/>
      <c r="O352" s="77"/>
      <c r="P352" s="22"/>
    </row>
    <row r="353" spans="1:16" s="14" customFormat="1" ht="33.75" customHeight="1" outlineLevel="3" x14ac:dyDescent="0.25">
      <c r="A353" s="12" t="s">
        <v>186</v>
      </c>
      <c r="B353" s="13" t="s">
        <v>30</v>
      </c>
      <c r="C353" s="13" t="s">
        <v>344</v>
      </c>
      <c r="D353" s="13" t="s">
        <v>347</v>
      </c>
      <c r="E353" s="13" t="s">
        <v>36</v>
      </c>
      <c r="F353" s="13" t="s">
        <v>334</v>
      </c>
      <c r="G353" s="7">
        <f>G354</f>
        <v>1671100</v>
      </c>
      <c r="H353" s="7"/>
      <c r="I353" s="7"/>
      <c r="J353" s="7">
        <f>J354</f>
        <v>1671100</v>
      </c>
      <c r="K353" s="7"/>
      <c r="L353" s="79"/>
      <c r="M353" s="79">
        <f>M354</f>
        <v>1665003.61</v>
      </c>
      <c r="N353" s="79"/>
      <c r="O353" s="79"/>
      <c r="P353" s="23"/>
    </row>
    <row r="354" spans="1:16" ht="25.5" outlineLevel="5" x14ac:dyDescent="0.25">
      <c r="A354" s="49" t="s">
        <v>274</v>
      </c>
      <c r="B354" s="50" t="s">
        <v>30</v>
      </c>
      <c r="C354" s="50" t="s">
        <v>344</v>
      </c>
      <c r="D354" s="50" t="s">
        <v>347</v>
      </c>
      <c r="E354" s="50" t="s">
        <v>37</v>
      </c>
      <c r="F354" s="50" t="s">
        <v>334</v>
      </c>
      <c r="G354" s="4">
        <f>G355</f>
        <v>1671100</v>
      </c>
      <c r="H354" s="4"/>
      <c r="I354" s="4"/>
      <c r="J354" s="4">
        <f>J355</f>
        <v>1671100</v>
      </c>
      <c r="K354" s="4"/>
      <c r="L354" s="66"/>
      <c r="M354" s="66">
        <f>M355</f>
        <v>1665003.61</v>
      </c>
      <c r="N354" s="66"/>
      <c r="O354" s="66"/>
    </row>
    <row r="355" spans="1:16" ht="38.25" outlineLevel="6" x14ac:dyDescent="0.25">
      <c r="A355" s="49" t="s">
        <v>308</v>
      </c>
      <c r="B355" s="50" t="s">
        <v>30</v>
      </c>
      <c r="C355" s="50" t="s">
        <v>344</v>
      </c>
      <c r="D355" s="50" t="s">
        <v>347</v>
      </c>
      <c r="E355" s="50" t="s">
        <v>150</v>
      </c>
      <c r="F355" s="50" t="s">
        <v>334</v>
      </c>
      <c r="G355" s="4">
        <f>G356</f>
        <v>1671100</v>
      </c>
      <c r="H355" s="4"/>
      <c r="I355" s="4"/>
      <c r="J355" s="4">
        <f>J356</f>
        <v>1671100</v>
      </c>
      <c r="K355" s="4"/>
      <c r="L355" s="66"/>
      <c r="M355" s="66">
        <f>M356</f>
        <v>1665003.61</v>
      </c>
      <c r="N355" s="66"/>
      <c r="O355" s="66"/>
    </row>
    <row r="356" spans="1:16" outlineLevel="7" x14ac:dyDescent="0.25">
      <c r="A356" s="49" t="s">
        <v>180</v>
      </c>
      <c r="B356" s="50" t="s">
        <v>30</v>
      </c>
      <c r="C356" s="50" t="s">
        <v>344</v>
      </c>
      <c r="D356" s="50" t="s">
        <v>347</v>
      </c>
      <c r="E356" s="50" t="s">
        <v>150</v>
      </c>
      <c r="F356" s="50" t="s">
        <v>22</v>
      </c>
      <c r="G356" s="4">
        <v>1671100</v>
      </c>
      <c r="H356" s="4"/>
      <c r="I356" s="4"/>
      <c r="J356" s="4">
        <v>1671100</v>
      </c>
      <c r="K356" s="4"/>
      <c r="L356" s="66"/>
      <c r="M356" s="66">
        <v>1665003.61</v>
      </c>
      <c r="N356" s="66"/>
      <c r="O356" s="66"/>
    </row>
    <row r="357" spans="1:16" s="17" customFormat="1" outlineLevel="1" x14ac:dyDescent="0.25">
      <c r="A357" s="15" t="s">
        <v>244</v>
      </c>
      <c r="B357" s="16" t="s">
        <v>30</v>
      </c>
      <c r="C357" s="16" t="s">
        <v>343</v>
      </c>
      <c r="D357" s="16"/>
      <c r="E357" s="16" t="s">
        <v>334</v>
      </c>
      <c r="F357" s="16" t="s">
        <v>334</v>
      </c>
      <c r="G357" s="6">
        <f t="shared" ref="G357:G362" si="108">G358</f>
        <v>75000</v>
      </c>
      <c r="H357" s="6"/>
      <c r="I357" s="6"/>
      <c r="J357" s="6">
        <f t="shared" ref="J357:J362" si="109">J358</f>
        <v>75000</v>
      </c>
      <c r="K357" s="6"/>
      <c r="L357" s="77"/>
      <c r="M357" s="77">
        <f t="shared" ref="M357:M362" si="110">M358</f>
        <v>75000</v>
      </c>
      <c r="N357" s="77"/>
      <c r="O357" s="77"/>
      <c r="P357" s="22"/>
    </row>
    <row r="358" spans="1:16" s="17" customFormat="1" ht="28.5" outlineLevel="2" x14ac:dyDescent="0.25">
      <c r="A358" s="15" t="s">
        <v>304</v>
      </c>
      <c r="B358" s="16" t="s">
        <v>30</v>
      </c>
      <c r="C358" s="16" t="s">
        <v>343</v>
      </c>
      <c r="D358" s="16" t="s">
        <v>345</v>
      </c>
      <c r="E358" s="16" t="s">
        <v>334</v>
      </c>
      <c r="F358" s="16" t="s">
        <v>334</v>
      </c>
      <c r="G358" s="6">
        <f t="shared" si="108"/>
        <v>75000</v>
      </c>
      <c r="H358" s="6"/>
      <c r="I358" s="6"/>
      <c r="J358" s="6">
        <f t="shared" si="109"/>
        <v>75000</v>
      </c>
      <c r="K358" s="6"/>
      <c r="L358" s="77"/>
      <c r="M358" s="77">
        <f t="shared" si="110"/>
        <v>75000</v>
      </c>
      <c r="N358" s="77"/>
      <c r="O358" s="77"/>
      <c r="P358" s="22"/>
    </row>
    <row r="359" spans="1:16" s="14" customFormat="1" ht="27" outlineLevel="3" x14ac:dyDescent="0.25">
      <c r="A359" s="12" t="s">
        <v>191</v>
      </c>
      <c r="B359" s="13" t="s">
        <v>30</v>
      </c>
      <c r="C359" s="13" t="s">
        <v>343</v>
      </c>
      <c r="D359" s="13" t="s">
        <v>345</v>
      </c>
      <c r="E359" s="13" t="s">
        <v>131</v>
      </c>
      <c r="F359" s="13" t="s">
        <v>334</v>
      </c>
      <c r="G359" s="7">
        <f t="shared" si="108"/>
        <v>75000</v>
      </c>
      <c r="H359" s="7"/>
      <c r="I359" s="7"/>
      <c r="J359" s="7">
        <f t="shared" si="109"/>
        <v>75000</v>
      </c>
      <c r="K359" s="7"/>
      <c r="L359" s="79"/>
      <c r="M359" s="79">
        <f t="shared" si="110"/>
        <v>75000</v>
      </c>
      <c r="N359" s="79"/>
      <c r="O359" s="79"/>
      <c r="P359" s="23"/>
    </row>
    <row r="360" spans="1:16" ht="25.5" outlineLevel="4" x14ac:dyDescent="0.25">
      <c r="A360" s="49" t="s">
        <v>259</v>
      </c>
      <c r="B360" s="50" t="s">
        <v>30</v>
      </c>
      <c r="C360" s="50" t="s">
        <v>343</v>
      </c>
      <c r="D360" s="50" t="s">
        <v>345</v>
      </c>
      <c r="E360" s="50" t="s">
        <v>151</v>
      </c>
      <c r="F360" s="50" t="s">
        <v>334</v>
      </c>
      <c r="G360" s="4">
        <f t="shared" si="108"/>
        <v>75000</v>
      </c>
      <c r="H360" s="4"/>
      <c r="I360" s="4"/>
      <c r="J360" s="4">
        <f t="shared" si="109"/>
        <v>75000</v>
      </c>
      <c r="K360" s="4"/>
      <c r="L360" s="66"/>
      <c r="M360" s="66">
        <f t="shared" si="110"/>
        <v>75000</v>
      </c>
      <c r="N360" s="66"/>
      <c r="O360" s="66"/>
    </row>
    <row r="361" spans="1:16" ht="56.25" customHeight="1" outlineLevel="5" x14ac:dyDescent="0.25">
      <c r="A361" s="49" t="s">
        <v>290</v>
      </c>
      <c r="B361" s="50" t="s">
        <v>30</v>
      </c>
      <c r="C361" s="50" t="s">
        <v>343</v>
      </c>
      <c r="D361" s="50" t="s">
        <v>345</v>
      </c>
      <c r="E361" s="50" t="s">
        <v>152</v>
      </c>
      <c r="F361" s="50" t="s">
        <v>334</v>
      </c>
      <c r="G361" s="4">
        <f t="shared" si="108"/>
        <v>75000</v>
      </c>
      <c r="H361" s="4"/>
      <c r="I361" s="4"/>
      <c r="J361" s="4">
        <f t="shared" si="109"/>
        <v>75000</v>
      </c>
      <c r="K361" s="4"/>
      <c r="L361" s="66"/>
      <c r="M361" s="66">
        <f t="shared" si="110"/>
        <v>75000</v>
      </c>
      <c r="N361" s="66"/>
      <c r="O361" s="66"/>
    </row>
    <row r="362" spans="1:16" ht="25.5" outlineLevel="6" x14ac:dyDescent="0.25">
      <c r="A362" s="49" t="s">
        <v>206</v>
      </c>
      <c r="B362" s="50" t="s">
        <v>30</v>
      </c>
      <c r="C362" s="50" t="s">
        <v>343</v>
      </c>
      <c r="D362" s="50" t="s">
        <v>345</v>
      </c>
      <c r="E362" s="50" t="s">
        <v>153</v>
      </c>
      <c r="F362" s="50" t="s">
        <v>334</v>
      </c>
      <c r="G362" s="4">
        <f t="shared" si="108"/>
        <v>75000</v>
      </c>
      <c r="H362" s="4"/>
      <c r="I362" s="4"/>
      <c r="J362" s="4">
        <f t="shared" si="109"/>
        <v>75000</v>
      </c>
      <c r="K362" s="4"/>
      <c r="L362" s="66"/>
      <c r="M362" s="66">
        <f t="shared" si="110"/>
        <v>75000</v>
      </c>
      <c r="N362" s="66"/>
      <c r="O362" s="66"/>
    </row>
    <row r="363" spans="1:16" ht="25.5" outlineLevel="7" x14ac:dyDescent="0.25">
      <c r="A363" s="49" t="s">
        <v>199</v>
      </c>
      <c r="B363" s="50" t="s">
        <v>30</v>
      </c>
      <c r="C363" s="50" t="s">
        <v>343</v>
      </c>
      <c r="D363" s="50" t="s">
        <v>345</v>
      </c>
      <c r="E363" s="50" t="s">
        <v>153</v>
      </c>
      <c r="F363" s="50" t="s">
        <v>10</v>
      </c>
      <c r="G363" s="4">
        <v>75000</v>
      </c>
      <c r="H363" s="4"/>
      <c r="I363" s="4"/>
      <c r="J363" s="4">
        <v>75000</v>
      </c>
      <c r="K363" s="4"/>
      <c r="L363" s="66"/>
      <c r="M363" s="66">
        <v>75000</v>
      </c>
      <c r="N363" s="66"/>
      <c r="O363" s="66"/>
    </row>
    <row r="364" spans="1:16" ht="19.5" customHeight="1" x14ac:dyDescent="0.25">
      <c r="A364" s="58" t="s">
        <v>154</v>
      </c>
      <c r="B364" s="59"/>
      <c r="C364" s="59"/>
      <c r="D364" s="59"/>
      <c r="E364" s="59"/>
      <c r="F364" s="59"/>
      <c r="G364" s="8">
        <f>G11+G41+G60+G74</f>
        <v>392974635.08999997</v>
      </c>
      <c r="H364" s="8">
        <f t="shared" ref="G364:N364" si="111">H11+H41+H60+H74</f>
        <v>118061321.16999999</v>
      </c>
      <c r="I364" s="8">
        <f t="shared" si="111"/>
        <v>154872000</v>
      </c>
      <c r="J364" s="8">
        <f t="shared" si="111"/>
        <v>391687321.80000001</v>
      </c>
      <c r="K364" s="8">
        <f t="shared" si="111"/>
        <v>116774007.88</v>
      </c>
      <c r="L364" s="87">
        <f t="shared" si="111"/>
        <v>154872000</v>
      </c>
      <c r="M364" s="87">
        <f t="shared" si="111"/>
        <v>367819616.28000003</v>
      </c>
      <c r="N364" s="87">
        <f t="shared" si="111"/>
        <v>105585599.37</v>
      </c>
      <c r="O364" s="87">
        <f>O11+OI41+O60+O74</f>
        <v>148930429.87</v>
      </c>
    </row>
    <row r="365" spans="1:16" ht="12.75" customHeight="1" x14ac:dyDescent="0.25">
      <c r="A365" s="3"/>
      <c r="B365" s="54"/>
      <c r="C365" s="54"/>
      <c r="D365" s="54"/>
      <c r="E365" s="54"/>
      <c r="F365" s="54"/>
      <c r="G365" s="3"/>
      <c r="H365" s="3"/>
      <c r="I365" s="55"/>
    </row>
  </sheetData>
  <autoFilter ref="A1:A365" xr:uid="{11A27251-563D-4B2E-8623-0DD11C8F71DA}"/>
  <mergeCells count="7">
    <mergeCell ref="A364:F364"/>
    <mergeCell ref="A9:O9"/>
    <mergeCell ref="I2:M2"/>
    <mergeCell ref="G3:M3"/>
    <mergeCell ref="F4:M4"/>
    <mergeCell ref="A6:K6"/>
    <mergeCell ref="A7:I7"/>
  </mergeCells>
  <pageMargins left="0.78749999999999998" right="0.59027779999999996" top="0.59027779999999996" bottom="0.59027779999999996" header="0.39374999999999999" footer="0.51180550000000002"/>
  <pageSetup paperSize="9" scale="51" fitToHeight="0" orientation="landscape"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2023-03-30T08:36:46Z</cp:lastPrinted>
  <dcterms:created xsi:type="dcterms:W3CDTF">2022-05-13T12:04:38Z</dcterms:created>
  <dcterms:modified xsi:type="dcterms:W3CDTF">2023-03-31T14:12:21Z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