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022 год\Материалы к отчету об исполнении бюджета\"/>
    </mc:Choice>
  </mc:AlternateContent>
  <xr:revisionPtr revIDLastSave="0" documentId="13_ncr:1_{B435E05F-25FF-42A1-9488-D05C74B2B29A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F7" i="1" l="1"/>
  <c r="H14" i="1" l="1"/>
  <c r="H15" i="1"/>
  <c r="G7" i="1" l="1"/>
  <c r="G36" i="1" l="1"/>
  <c r="F36" i="1"/>
  <c r="G33" i="1"/>
  <c r="F33" i="1"/>
  <c r="G30" i="1"/>
  <c r="F30" i="1"/>
  <c r="G28" i="1"/>
  <c r="F28" i="1"/>
  <c r="G26" i="1"/>
  <c r="F26" i="1"/>
  <c r="G21" i="1"/>
  <c r="F21" i="1"/>
  <c r="G16" i="1"/>
  <c r="F16" i="1"/>
  <c r="H8" i="1"/>
  <c r="H9" i="1"/>
  <c r="H11" i="1"/>
  <c r="H12" i="1"/>
  <c r="H13" i="1"/>
  <c r="H17" i="1"/>
  <c r="H18" i="1"/>
  <c r="H19" i="1"/>
  <c r="H20" i="1"/>
  <c r="H22" i="1"/>
  <c r="H23" i="1"/>
  <c r="H24" i="1"/>
  <c r="H25" i="1"/>
  <c r="H27" i="1"/>
  <c r="H29" i="1"/>
  <c r="H31" i="1"/>
  <c r="H32" i="1"/>
  <c r="H34" i="1"/>
  <c r="H35" i="1"/>
  <c r="H37" i="1"/>
  <c r="G38" i="1" l="1"/>
  <c r="F38" i="1"/>
  <c r="H16" i="1"/>
  <c r="H28" i="1"/>
  <c r="H7" i="1"/>
  <c r="H26" i="1"/>
  <c r="H36" i="1"/>
  <c r="H33" i="1"/>
  <c r="H30" i="1"/>
  <c r="H21" i="1"/>
  <c r="H38" i="1" l="1"/>
</calcChain>
</file>

<file path=xl/sharedStrings.xml><?xml version="1.0" encoding="utf-8"?>
<sst xmlns="http://schemas.openxmlformats.org/spreadsheetml/2006/main" count="69" uniqueCount="69">
  <si>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</si>
  <si>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</si>
  <si>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</si>
  <si>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</si>
  <si>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</si>
  <si>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</si>
  <si>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</si>
  <si>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</si>
  <si>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</si>
  <si>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</si>
  <si>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</si>
  <si>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</si>
  <si>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</si>
  <si>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</si>
  <si>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</si>
  <si>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</si>
  <si>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</si>
  <si>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</si>
  <si>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</si>
  <si>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</si>
  <si>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</si>
  <si>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</si>
  <si>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</si>
  <si>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</si>
  <si>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</si>
  <si>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</si>
  <si>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</si>
  <si>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</si>
  <si>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</si>
  <si>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</si>
  <si>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</si>
  <si>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</si>
  <si>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</si>
  <si>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</si>
  <si>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</si>
  <si>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</si>
  <si>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</si>
  <si>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</si>
  <si>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</si>
  <si>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</si>
  <si>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</si>
  <si>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</si>
  <si>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</si>
  <si>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</si>
  <si>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</si>
  <si>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</si>
  <si>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</si>
  <si>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</si>
  <si>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</si>
  <si>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</si>
  <si>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</si>
  <si>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</si>
  <si>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</si>
  <si>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</si>
  <si>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</si>
  <si>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</si>
  <si>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</si>
  <si>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</si>
  <si>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</si>
  <si>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</si>
  <si>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</si>
  <si>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</si>
  <si>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</si>
  <si>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</si>
  <si>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</si>
  <si>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</si>
  <si>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 xml:space="preserve">Сведения об исполнении бюджета города Колы за 2022 года по разделам, подразделам в сравнении с запланированными значениями </t>
  </si>
  <si>
    <t>Сводная бюджетная роспись на 2022</t>
  </si>
  <si>
    <t>Исполнено на 01.01.2023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</si>
</sst>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8"/>
  <sheetViews>
    <sheetView tabSelected="1" workbookViewId="0">
      <selection activeCell="G32" sqref="G32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22.6640625" style="17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17"/>
      <c r="G1" s="5"/>
      <c r="H1" s="5"/>
    </row>
    <row r="2" spans="1:8" ht="12" customHeight="1" x14ac:dyDescent="0.2">
      <c r="A2" s="1"/>
      <c r="B2" s="21" t="s">
        <v>66</v>
      </c>
      <c r="C2" s="21"/>
      <c r="D2" s="21"/>
      <c r="E2" s="21"/>
      <c r="F2" s="21"/>
      <c r="G2" s="21"/>
      <c r="H2" s="21"/>
    </row>
    <row r="3" spans="1:8" s="2" customFormat="1" ht="9.9499999999999993" customHeight="1" x14ac:dyDescent="0.2">
      <c r="B3" s="21"/>
      <c r="C3" s="21"/>
      <c r="D3" s="21"/>
      <c r="E3" s="21"/>
      <c r="F3" s="21"/>
      <c r="G3" s="21"/>
      <c r="H3" s="21"/>
    </row>
    <row r="4" spans="1:8" ht="12.95" customHeight="1" outlineLevel="1" x14ac:dyDescent="0.2">
      <c r="A4" s="4"/>
      <c r="B4" s="21"/>
      <c r="C4" s="21"/>
      <c r="D4" s="21"/>
      <c r="E4" s="21"/>
      <c r="F4" s="21"/>
      <c r="G4" s="21"/>
      <c r="H4" s="21"/>
    </row>
    <row r="5" spans="1:8" s="2" customFormat="1" ht="9.9499999999999993" customHeight="1" x14ac:dyDescent="0.2">
      <c r="E5" s="5"/>
      <c r="F5" s="17"/>
      <c r="G5" s="5"/>
      <c r="H5" s="7" t="s">
        <v>59</v>
      </c>
    </row>
    <row r="6" spans="1:8" ht="57.75" customHeight="1" x14ac:dyDescent="0.2">
      <c r="A6" s="30" t="s">
        <v>58</v>
      </c>
      <c r="B6" s="31"/>
      <c r="C6" s="31"/>
      <c r="D6" s="32"/>
      <c r="E6" s="8" t="s">
        <v>57</v>
      </c>
      <c r="F6" s="8" t="s">
        <v>67</v>
      </c>
      <c r="G6" s="8" t="s">
        <v>68</v>
      </c>
      <c r="H6" s="8" t="s">
        <v>0</v>
      </c>
    </row>
    <row r="7" spans="1:8" ht="27.75" customHeight="1" x14ac:dyDescent="0.2">
      <c r="A7" s="23" t="s">
        <v>2</v>
      </c>
      <c r="B7" s="23"/>
      <c r="C7" s="23"/>
      <c r="D7" s="23"/>
      <c r="E7" s="9" t="s">
        <v>1</v>
      </c>
      <c r="F7" s="11">
        <f>F8+F9+F10+F11+F12+F13</f>
        <v>11906.4</v>
      </c>
      <c r="G7" s="11">
        <f>G8+G9+G10+G11+G12+G13</f>
        <v>10812.8</v>
      </c>
      <c r="H7" s="11">
        <f>G7/F7%</f>
        <v>90.815023852717871</v>
      </c>
    </row>
    <row r="8" spans="1:8" ht="39.75" customHeight="1" outlineLevel="1" x14ac:dyDescent="0.2">
      <c r="A8" s="22" t="s">
        <v>4</v>
      </c>
      <c r="B8" s="22"/>
      <c r="C8" s="22"/>
      <c r="D8" s="22"/>
      <c r="E8" s="10" t="s">
        <v>3</v>
      </c>
      <c r="F8" s="12">
        <v>2559.6</v>
      </c>
      <c r="G8" s="18">
        <v>2559.4</v>
      </c>
      <c r="H8" s="12">
        <f t="shared" ref="H8:H37" si="0">G8/F8%</f>
        <v>99.992186279106107</v>
      </c>
    </row>
    <row r="9" spans="1:8" ht="62.25" customHeight="1" outlineLevel="1" x14ac:dyDescent="0.2">
      <c r="A9" s="22" t="s">
        <v>6</v>
      </c>
      <c r="B9" s="22"/>
      <c r="C9" s="22"/>
      <c r="D9" s="22"/>
      <c r="E9" s="10" t="s">
        <v>5</v>
      </c>
      <c r="F9" s="12">
        <v>1768.4</v>
      </c>
      <c r="G9" s="18">
        <v>1755.5</v>
      </c>
      <c r="H9" s="12">
        <f t="shared" si="0"/>
        <v>99.270527030083684</v>
      </c>
    </row>
    <row r="10" spans="1:8" ht="54.75" hidden="1" customHeight="1" outlineLevel="1" x14ac:dyDescent="0.2">
      <c r="A10" s="22" t="s">
        <v>8</v>
      </c>
      <c r="B10" s="22"/>
      <c r="C10" s="22"/>
      <c r="D10" s="22"/>
      <c r="E10" s="10" t="s">
        <v>7</v>
      </c>
      <c r="F10" s="12">
        <v>0</v>
      </c>
      <c r="G10" s="18">
        <v>0</v>
      </c>
      <c r="H10" s="12"/>
    </row>
    <row r="11" spans="1:8" ht="54" customHeight="1" outlineLevel="1" x14ac:dyDescent="0.2">
      <c r="A11" s="22" t="s">
        <v>10</v>
      </c>
      <c r="B11" s="22"/>
      <c r="C11" s="22"/>
      <c r="D11" s="22"/>
      <c r="E11" s="10" t="s">
        <v>9</v>
      </c>
      <c r="F11" s="12">
        <v>361.9</v>
      </c>
      <c r="G11" s="18">
        <v>361.9</v>
      </c>
      <c r="H11" s="12">
        <f t="shared" si="0"/>
        <v>100</v>
      </c>
    </row>
    <row r="12" spans="1:8" ht="27" hidden="1" customHeight="1" outlineLevel="1" x14ac:dyDescent="0.2">
      <c r="A12" s="22" t="s">
        <v>12</v>
      </c>
      <c r="B12" s="22"/>
      <c r="C12" s="22"/>
      <c r="D12" s="22"/>
      <c r="E12" s="10" t="s">
        <v>11</v>
      </c>
      <c r="F12" s="12"/>
      <c r="G12" s="18">
        <v>0</v>
      </c>
      <c r="H12" s="12" t="e">
        <f t="shared" si="0"/>
        <v>#DIV/0!</v>
      </c>
    </row>
    <row r="13" spans="1:8" ht="20.25" customHeight="1" outlineLevel="1" x14ac:dyDescent="0.2">
      <c r="A13" s="22" t="s">
        <v>14</v>
      </c>
      <c r="B13" s="22"/>
      <c r="C13" s="22"/>
      <c r="D13" s="22"/>
      <c r="E13" s="10" t="s">
        <v>13</v>
      </c>
      <c r="F13" s="12">
        <v>7216.5</v>
      </c>
      <c r="G13" s="18">
        <v>6136</v>
      </c>
      <c r="H13" s="12">
        <f t="shared" si="0"/>
        <v>85.027367837594397</v>
      </c>
    </row>
    <row r="14" spans="1:8" ht="33.75" customHeight="1" outlineLevel="1" x14ac:dyDescent="0.2">
      <c r="A14" s="13"/>
      <c r="B14" s="24" t="s">
        <v>63</v>
      </c>
      <c r="C14" s="25"/>
      <c r="D14" s="26"/>
      <c r="E14" s="15" t="s">
        <v>62</v>
      </c>
      <c r="F14" s="11">
        <v>6092</v>
      </c>
      <c r="G14" s="19">
        <v>5541.3</v>
      </c>
      <c r="H14" s="12">
        <f t="shared" si="0"/>
        <v>90.960275771503618</v>
      </c>
    </row>
    <row r="15" spans="1:8" ht="39.75" customHeight="1" outlineLevel="1" x14ac:dyDescent="0.2">
      <c r="A15" s="13"/>
      <c r="B15" s="27" t="s">
        <v>64</v>
      </c>
      <c r="C15" s="28"/>
      <c r="D15" s="29"/>
      <c r="E15" s="14" t="s">
        <v>61</v>
      </c>
      <c r="F15" s="12">
        <v>6092</v>
      </c>
      <c r="G15" s="18">
        <v>5541.3</v>
      </c>
      <c r="H15" s="12">
        <f t="shared" si="0"/>
        <v>90.960275771503618</v>
      </c>
    </row>
    <row r="16" spans="1:8" s="6" customFormat="1" ht="17.25" customHeight="1" x14ac:dyDescent="0.2">
      <c r="A16" s="23" t="s">
        <v>16</v>
      </c>
      <c r="B16" s="23"/>
      <c r="C16" s="23"/>
      <c r="D16" s="23"/>
      <c r="E16" s="9" t="s">
        <v>15</v>
      </c>
      <c r="F16" s="11">
        <f>F17+F18+F19+F20</f>
        <v>35170.999999999993</v>
      </c>
      <c r="G16" s="19">
        <f>G17+G18+G19+G20</f>
        <v>32076.300000000003</v>
      </c>
      <c r="H16" s="11">
        <f>G16/F16%</f>
        <v>91.200989451536799</v>
      </c>
    </row>
    <row r="17" spans="1:8" ht="23.25" customHeight="1" outlineLevel="1" x14ac:dyDescent="0.2">
      <c r="A17" s="22" t="s">
        <v>18</v>
      </c>
      <c r="B17" s="22"/>
      <c r="C17" s="22"/>
      <c r="D17" s="22"/>
      <c r="E17" s="10" t="s">
        <v>17</v>
      </c>
      <c r="F17" s="12">
        <v>1787.1</v>
      </c>
      <c r="G17" s="18">
        <v>805.4</v>
      </c>
      <c r="H17" s="12">
        <f t="shared" si="0"/>
        <v>45.06742767612333</v>
      </c>
    </row>
    <row r="18" spans="1:8" ht="17.25" customHeight="1" outlineLevel="1" x14ac:dyDescent="0.2">
      <c r="A18" s="22" t="s">
        <v>20</v>
      </c>
      <c r="B18" s="22"/>
      <c r="C18" s="22"/>
      <c r="D18" s="22"/>
      <c r="E18" s="10" t="s">
        <v>19</v>
      </c>
      <c r="F18" s="12">
        <v>32604.6</v>
      </c>
      <c r="G18" s="18">
        <v>30495.5</v>
      </c>
      <c r="H18" s="12">
        <f t="shared" si="0"/>
        <v>93.531280862209627</v>
      </c>
    </row>
    <row r="19" spans="1:8" ht="21.75" customHeight="1" outlineLevel="1" x14ac:dyDescent="0.2">
      <c r="A19" s="22" t="s">
        <v>22</v>
      </c>
      <c r="B19" s="22"/>
      <c r="C19" s="22"/>
      <c r="D19" s="22"/>
      <c r="E19" s="10" t="s">
        <v>21</v>
      </c>
      <c r="F19" s="12">
        <v>35.1</v>
      </c>
      <c r="G19" s="18">
        <v>31.9</v>
      </c>
      <c r="H19" s="12">
        <f t="shared" si="0"/>
        <v>90.883190883190863</v>
      </c>
    </row>
    <row r="20" spans="1:8" ht="18.75" customHeight="1" outlineLevel="1" x14ac:dyDescent="0.2">
      <c r="A20" s="22" t="s">
        <v>24</v>
      </c>
      <c r="B20" s="22"/>
      <c r="C20" s="22"/>
      <c r="D20" s="22"/>
      <c r="E20" s="10" t="s">
        <v>23</v>
      </c>
      <c r="F20" s="12">
        <v>744.2</v>
      </c>
      <c r="G20" s="18">
        <v>743.5</v>
      </c>
      <c r="H20" s="12">
        <f t="shared" si="0"/>
        <v>99.9059392636388</v>
      </c>
    </row>
    <row r="21" spans="1:8" s="6" customFormat="1" ht="19.5" customHeight="1" x14ac:dyDescent="0.2">
      <c r="A21" s="23" t="s">
        <v>26</v>
      </c>
      <c r="B21" s="23"/>
      <c r="C21" s="23"/>
      <c r="D21" s="23"/>
      <c r="E21" s="9" t="s">
        <v>25</v>
      </c>
      <c r="F21" s="11">
        <f>F22+F23+F24+F25</f>
        <v>317100.40000000002</v>
      </c>
      <c r="G21" s="19">
        <f>G22+G23+G24+G25</f>
        <v>298252.79999999999</v>
      </c>
      <c r="H21" s="11">
        <f t="shared" si="0"/>
        <v>94.056267352548261</v>
      </c>
    </row>
    <row r="22" spans="1:8" ht="16.5" customHeight="1" outlineLevel="1" x14ac:dyDescent="0.2">
      <c r="A22" s="22" t="s">
        <v>28</v>
      </c>
      <c r="B22" s="22"/>
      <c r="C22" s="22"/>
      <c r="D22" s="22"/>
      <c r="E22" s="10" t="s">
        <v>27</v>
      </c>
      <c r="F22" s="12">
        <v>31526.400000000001</v>
      </c>
      <c r="G22" s="18">
        <v>30774.7</v>
      </c>
      <c r="H22" s="12">
        <f t="shared" si="0"/>
        <v>97.615649106780353</v>
      </c>
    </row>
    <row r="23" spans="1:8" ht="18.75" customHeight="1" outlineLevel="1" x14ac:dyDescent="0.2">
      <c r="A23" s="22" t="s">
        <v>30</v>
      </c>
      <c r="B23" s="22"/>
      <c r="C23" s="22"/>
      <c r="D23" s="22"/>
      <c r="E23" s="10" t="s">
        <v>29</v>
      </c>
      <c r="F23" s="12">
        <v>20475.5</v>
      </c>
      <c r="G23" s="18">
        <v>18542.5</v>
      </c>
      <c r="H23" s="12">
        <f t="shared" si="0"/>
        <v>90.559449097702128</v>
      </c>
    </row>
    <row r="24" spans="1:8" ht="17.25" customHeight="1" outlineLevel="1" x14ac:dyDescent="0.2">
      <c r="A24" s="22" t="s">
        <v>32</v>
      </c>
      <c r="B24" s="22"/>
      <c r="C24" s="22"/>
      <c r="D24" s="22"/>
      <c r="E24" s="10" t="s">
        <v>31</v>
      </c>
      <c r="F24" s="12">
        <v>225072.5</v>
      </c>
      <c r="G24" s="18">
        <v>209073.5</v>
      </c>
      <c r="H24" s="12">
        <f t="shared" si="0"/>
        <v>92.891623810105642</v>
      </c>
    </row>
    <row r="25" spans="1:8" ht="24.75" customHeight="1" outlineLevel="1" x14ac:dyDescent="0.2">
      <c r="A25" s="22" t="s">
        <v>34</v>
      </c>
      <c r="B25" s="22"/>
      <c r="C25" s="22"/>
      <c r="D25" s="22"/>
      <c r="E25" s="10" t="s">
        <v>33</v>
      </c>
      <c r="F25" s="12">
        <v>40026</v>
      </c>
      <c r="G25" s="18">
        <v>39862.1</v>
      </c>
      <c r="H25" s="12">
        <f t="shared" si="0"/>
        <v>99.590516164493081</v>
      </c>
    </row>
    <row r="26" spans="1:8" s="6" customFormat="1" ht="18" customHeight="1" x14ac:dyDescent="0.2">
      <c r="A26" s="23" t="s">
        <v>36</v>
      </c>
      <c r="B26" s="23"/>
      <c r="C26" s="23"/>
      <c r="D26" s="23"/>
      <c r="E26" s="9" t="s">
        <v>35</v>
      </c>
      <c r="F26" s="11">
        <f>F27</f>
        <v>2216.6</v>
      </c>
      <c r="G26" s="19">
        <f>G27</f>
        <v>2215.6</v>
      </c>
      <c r="H26" s="11">
        <f t="shared" si="0"/>
        <v>99.954885861228902</v>
      </c>
    </row>
    <row r="27" spans="1:8" ht="24.75" customHeight="1" outlineLevel="1" x14ac:dyDescent="0.2">
      <c r="A27" s="22" t="s">
        <v>38</v>
      </c>
      <c r="B27" s="22"/>
      <c r="C27" s="22"/>
      <c r="D27" s="22"/>
      <c r="E27" s="10" t="s">
        <v>37</v>
      </c>
      <c r="F27" s="12">
        <v>2216.6</v>
      </c>
      <c r="G27" s="18">
        <v>2215.6</v>
      </c>
      <c r="H27" s="12">
        <f t="shared" si="0"/>
        <v>99.954885861228902</v>
      </c>
    </row>
    <row r="28" spans="1:8" s="6" customFormat="1" ht="21" customHeight="1" x14ac:dyDescent="0.2">
      <c r="A28" s="23" t="s">
        <v>40</v>
      </c>
      <c r="B28" s="23"/>
      <c r="C28" s="23"/>
      <c r="D28" s="23"/>
      <c r="E28" s="9" t="s">
        <v>39</v>
      </c>
      <c r="F28" s="11">
        <f>F29</f>
        <v>346.8</v>
      </c>
      <c r="G28" s="19">
        <f>G29</f>
        <v>139.5</v>
      </c>
      <c r="H28" s="12">
        <f t="shared" si="0"/>
        <v>40.224913494809691</v>
      </c>
    </row>
    <row r="29" spans="1:8" ht="21" customHeight="1" outlineLevel="1" x14ac:dyDescent="0.2">
      <c r="A29" s="22" t="s">
        <v>42</v>
      </c>
      <c r="B29" s="22"/>
      <c r="C29" s="22"/>
      <c r="D29" s="22"/>
      <c r="E29" s="10" t="s">
        <v>41</v>
      </c>
      <c r="F29" s="12">
        <v>346.8</v>
      </c>
      <c r="G29" s="18">
        <v>139.5</v>
      </c>
      <c r="H29" s="12">
        <f t="shared" si="0"/>
        <v>40.224913494809691</v>
      </c>
    </row>
    <row r="30" spans="1:8" s="6" customFormat="1" ht="24" customHeight="1" x14ac:dyDescent="0.2">
      <c r="A30" s="23" t="s">
        <v>44</v>
      </c>
      <c r="B30" s="23"/>
      <c r="C30" s="23"/>
      <c r="D30" s="23"/>
      <c r="E30" s="9" t="s">
        <v>43</v>
      </c>
      <c r="F30" s="11">
        <f>F31+F32</f>
        <v>13923.6</v>
      </c>
      <c r="G30" s="19">
        <f>G31+G32</f>
        <v>13856.9</v>
      </c>
      <c r="H30" s="11">
        <f t="shared" si="0"/>
        <v>99.520957223706517</v>
      </c>
    </row>
    <row r="31" spans="1:8" ht="15" customHeight="1" outlineLevel="1" x14ac:dyDescent="0.2">
      <c r="A31" s="22" t="s">
        <v>46</v>
      </c>
      <c r="B31" s="22"/>
      <c r="C31" s="22"/>
      <c r="D31" s="22"/>
      <c r="E31" s="10" t="s">
        <v>45</v>
      </c>
      <c r="F31" s="12">
        <v>12973.6</v>
      </c>
      <c r="G31" s="18">
        <v>12907.5</v>
      </c>
      <c r="H31" s="12">
        <f t="shared" si="0"/>
        <v>99.490503792316716</v>
      </c>
    </row>
    <row r="32" spans="1:8" ht="16.5" customHeight="1" outlineLevel="1" x14ac:dyDescent="0.2">
      <c r="A32" s="22" t="s">
        <v>48</v>
      </c>
      <c r="B32" s="22"/>
      <c r="C32" s="22"/>
      <c r="D32" s="22"/>
      <c r="E32" s="10" t="s">
        <v>47</v>
      </c>
      <c r="F32" s="12">
        <v>950</v>
      </c>
      <c r="G32" s="18">
        <v>949.4</v>
      </c>
      <c r="H32" s="12">
        <f t="shared" si="0"/>
        <v>99.936842105263153</v>
      </c>
    </row>
    <row r="33" spans="1:8" s="6" customFormat="1" ht="15.75" customHeight="1" x14ac:dyDescent="0.2">
      <c r="A33" s="23" t="s">
        <v>50</v>
      </c>
      <c r="B33" s="23"/>
      <c r="C33" s="23"/>
      <c r="D33" s="23"/>
      <c r="E33" s="9" t="s">
        <v>49</v>
      </c>
      <c r="F33" s="11">
        <f>F34+F35</f>
        <v>4855.5</v>
      </c>
      <c r="G33" s="19">
        <f>G34+G35</f>
        <v>4849.3999999999996</v>
      </c>
      <c r="H33" s="11">
        <f t="shared" si="0"/>
        <v>99.874369271959623</v>
      </c>
    </row>
    <row r="34" spans="1:8" ht="21" customHeight="1" outlineLevel="1" x14ac:dyDescent="0.2">
      <c r="A34" s="22" t="s">
        <v>52</v>
      </c>
      <c r="B34" s="22"/>
      <c r="C34" s="22"/>
      <c r="D34" s="22"/>
      <c r="E34" s="10" t="s">
        <v>51</v>
      </c>
      <c r="F34" s="12">
        <v>1671.1</v>
      </c>
      <c r="G34" s="18">
        <v>1665</v>
      </c>
      <c r="H34" s="12">
        <f t="shared" si="0"/>
        <v>99.634970977200652</v>
      </c>
    </row>
    <row r="35" spans="1:8" ht="18.75" customHeight="1" outlineLevel="1" x14ac:dyDescent="0.2">
      <c r="A35" s="22" t="s">
        <v>65</v>
      </c>
      <c r="B35" s="22"/>
      <c r="C35" s="22"/>
      <c r="D35" s="22"/>
      <c r="E35" s="10">
        <v>1004</v>
      </c>
      <c r="F35" s="12">
        <v>3184.4</v>
      </c>
      <c r="G35" s="18">
        <v>3184.4</v>
      </c>
      <c r="H35" s="12">
        <f t="shared" si="0"/>
        <v>100</v>
      </c>
    </row>
    <row r="36" spans="1:8" s="6" customFormat="1" ht="18.75" customHeight="1" x14ac:dyDescent="0.2">
      <c r="A36" s="23" t="s">
        <v>54</v>
      </c>
      <c r="B36" s="23"/>
      <c r="C36" s="23"/>
      <c r="D36" s="23"/>
      <c r="E36" s="9" t="s">
        <v>53</v>
      </c>
      <c r="F36" s="11">
        <f>F37</f>
        <v>75</v>
      </c>
      <c r="G36" s="19">
        <f>G37</f>
        <v>75</v>
      </c>
      <c r="H36" s="11">
        <f t="shared" si="0"/>
        <v>100</v>
      </c>
    </row>
    <row r="37" spans="1:8" ht="24" customHeight="1" outlineLevel="1" x14ac:dyDescent="0.2">
      <c r="A37" s="22" t="s">
        <v>56</v>
      </c>
      <c r="B37" s="22"/>
      <c r="C37" s="22"/>
      <c r="D37" s="22"/>
      <c r="E37" s="10" t="s">
        <v>55</v>
      </c>
      <c r="F37" s="12">
        <v>75</v>
      </c>
      <c r="G37" s="18">
        <v>75</v>
      </c>
      <c r="H37" s="12">
        <f t="shared" si="0"/>
        <v>100</v>
      </c>
    </row>
    <row r="38" spans="1:8" ht="29.25" customHeight="1" x14ac:dyDescent="0.2">
      <c r="A38" s="20" t="s">
        <v>60</v>
      </c>
      <c r="B38" s="20"/>
      <c r="C38" s="20"/>
      <c r="D38" s="20"/>
      <c r="E38" s="16"/>
      <c r="F38" s="11">
        <f>F7+F16+F21+F26+F28+F30+F33+F36+F14</f>
        <v>391687.3</v>
      </c>
      <c r="G38" s="19">
        <f>G7+G16+G21+G26+G28+G30+G33+G36+G14</f>
        <v>367819.60000000003</v>
      </c>
      <c r="H38" s="11">
        <f>G38/F38%</f>
        <v>93.906440162854409</v>
      </c>
    </row>
  </sheetData>
  <mergeCells count="34">
    <mergeCell ref="A6:D6"/>
    <mergeCell ref="A7:D7"/>
    <mergeCell ref="A8:D8"/>
    <mergeCell ref="A12:D12"/>
    <mergeCell ref="A13:D13"/>
    <mergeCell ref="A16:D16"/>
    <mergeCell ref="A9:D9"/>
    <mergeCell ref="A10:D10"/>
    <mergeCell ref="A11:D11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A38:D38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ufin392</cp:lastModifiedBy>
  <cp:lastPrinted>2022-03-21T09:29:26Z</cp:lastPrinted>
  <dcterms:modified xsi:type="dcterms:W3CDTF">2023-03-15T09:18:38Z</dcterms:modified>
</cp:coreProperties>
</file>