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Маслакова ОС\Бюджет 2023-2025\на сайт\"/>
    </mc:Choice>
  </mc:AlternateContent>
  <xr:revisionPtr revIDLastSave="0" documentId="13_ncr:1_{696BEDD0-D9BE-40A6-A5B9-41B98747A904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2-2024" sheetId="4" r:id="rId1"/>
  </sheets>
  <definedNames>
    <definedName name="_xlnm._FilterDatabase" localSheetId="0" hidden="1">'2022-2024'!$A$7:$F$57</definedName>
    <definedName name="_xlnm.Print_Titles" localSheetId="0">'2022-2024'!$6:$7</definedName>
  </definedNames>
  <calcPr calcId="191029"/>
</workbook>
</file>

<file path=xl/calcChain.xml><?xml version="1.0" encoding="utf-8"?>
<calcChain xmlns="http://schemas.openxmlformats.org/spreadsheetml/2006/main">
  <c r="H46" i="4" l="1"/>
  <c r="H44" i="4"/>
  <c r="H48" i="4"/>
  <c r="H33" i="4" l="1"/>
  <c r="G33" i="4"/>
  <c r="F33" i="4"/>
  <c r="H32" i="4"/>
  <c r="G32" i="4"/>
  <c r="F32" i="4"/>
  <c r="H27" i="4"/>
  <c r="G27" i="4"/>
  <c r="F27" i="4"/>
  <c r="H25" i="4"/>
  <c r="G25" i="4"/>
  <c r="F25" i="4"/>
  <c r="H23" i="4"/>
  <c r="H21" i="4" s="1"/>
  <c r="G23" i="4"/>
  <c r="G21" i="4" s="1"/>
  <c r="F23" i="4"/>
  <c r="F21" i="4" s="1"/>
  <c r="H17" i="4"/>
  <c r="G17" i="4"/>
  <c r="F17" i="4"/>
  <c r="H16" i="4"/>
  <c r="G16" i="4"/>
  <c r="F16" i="4"/>
  <c r="H10" i="4"/>
  <c r="H8" i="4" s="1"/>
  <c r="G10" i="4"/>
  <c r="G8" i="4" s="1"/>
  <c r="F10" i="4"/>
  <c r="F8" i="4" s="1"/>
  <c r="H30" i="4" l="1"/>
  <c r="G30" i="4"/>
  <c r="F60" i="4"/>
  <c r="F14" i="4"/>
  <c r="F59" i="4"/>
  <c r="H60" i="4"/>
  <c r="H14" i="4"/>
  <c r="G60" i="4"/>
  <c r="G14" i="4"/>
  <c r="H59" i="4"/>
  <c r="G59" i="4"/>
  <c r="F30" i="4"/>
  <c r="F57" i="4" l="1"/>
  <c r="H57" i="4"/>
  <c r="G57" i="4"/>
</calcChain>
</file>

<file path=xl/sharedStrings.xml><?xml version="1.0" encoding="utf-8"?>
<sst xmlns="http://schemas.openxmlformats.org/spreadsheetml/2006/main" count="192" uniqueCount="69">
  <si>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</si>
  <si>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</si>
  <si>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</si>
  <si>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</si>
  <si>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</si>
  <si>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</si>
  <si>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</si>
  <si>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</si>
  <si>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</si>
  <si>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</si>
  <si>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</si>
  <si>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</si>
  <si>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</si>
  <si>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</si>
  <si>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</si>
  <si>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</si>
  <si>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</si>
  <si>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</si>
  <si>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</si>
  <si>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</si>
  <si>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</si>
  <si>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</si>
  <si>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</si>
  <si>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</si>
  <si>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</si>
  <si>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</si>
  <si>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</si>
  <si>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</si>
  <si>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</si>
  <si>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</si>
  <si>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</si>
  <si>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</si>
  <si>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</si>
  <si>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</si>
  <si>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</si>
  <si>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</si>
  <si>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Совет депутатов городского поселения Кола Кольского района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</si>
  <si>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</si>
  <si>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</si>
  <si>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</si>
  <si>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</si>
  <si>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 xml:space="preserve">Предельные объемы финансовых средств на 2023 год 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</si>
  <si>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</si>
  <si>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</si>
  <si>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</si>
  <si>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</si>
  <si>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</si>
  <si>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</si>
  <si>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</si>
  <si>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</si>
  <si>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</si>
  <si>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</si>
  <si>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</si>
  <si>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</si>
  <si>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</si>
  <si>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</si>
  <si>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</si>
  <si>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</si>
  <si>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</si>
  <si>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</si>
  <si>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</si>
  <si>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</si>
  <si>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</si>
  <si>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</si>
  <si>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Предельные объемы финансовых средств на 2024 год </t>
  </si>
  <si>
    <t>Охрана семьи и детства</t>
  </si>
  <si>
    <t>10.04</t>
  </si>
  <si>
    <t>03.10</t>
  </si>
  <si>
    <t xml:space="preserve">Предельные объемы финансовых средств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</si>
</sst>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" fontId="4" fillId="4" borderId="19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3" applyNumberFormat="0" applyAlignment="0" applyProtection="0"/>
    <xf numFmtId="0" fontId="14" fillId="9" borderId="24" applyNumberFormat="0" applyAlignment="0" applyProtection="0"/>
    <xf numFmtId="0" fontId="15" fillId="9" borderId="23" applyNumberFormat="0" applyAlignment="0" applyProtection="0"/>
    <xf numFmtId="0" fontId="16" fillId="0" borderId="25" applyNumberFormat="0" applyFill="0" applyAlignment="0" applyProtection="0"/>
    <xf numFmtId="0" fontId="17" fillId="10" borderId="2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7" borderId="0"/>
    <xf numFmtId="0" fontId="28" fillId="27" borderId="0"/>
    <xf numFmtId="0" fontId="29" fillId="27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7" borderId="29"/>
    <xf numFmtId="0" fontId="29" fillId="27" borderId="29"/>
    <xf numFmtId="0" fontId="28" fillId="0" borderId="0">
      <alignment horizontal="right"/>
    </xf>
    <xf numFmtId="0" fontId="28" fillId="27" borderId="29"/>
    <xf numFmtId="0" fontId="29" fillId="0" borderId="0">
      <alignment horizontal="right"/>
    </xf>
    <xf numFmtId="0" fontId="28" fillId="27" borderId="29"/>
    <xf numFmtId="0" fontId="28" fillId="0" borderId="19">
      <alignment horizontal="center" vertical="center" wrapText="1"/>
    </xf>
    <xf numFmtId="0" fontId="29" fillId="0" borderId="19">
      <alignment horizontal="center" vertical="center" wrapText="1"/>
    </xf>
    <xf numFmtId="0" fontId="28" fillId="27" borderId="29"/>
    <xf numFmtId="0" fontId="28" fillId="0" borderId="19">
      <alignment horizontal="center" vertical="center" wrapText="1"/>
    </xf>
    <xf numFmtId="0" fontId="29" fillId="27" borderId="29"/>
    <xf numFmtId="0" fontId="28" fillId="0" borderId="19">
      <alignment horizontal="center" vertical="center" wrapText="1"/>
    </xf>
    <xf numFmtId="0" fontId="28" fillId="27" borderId="30"/>
    <xf numFmtId="0" fontId="29" fillId="27" borderId="30"/>
    <xf numFmtId="0" fontId="28" fillId="0" borderId="19">
      <alignment horizontal="center" vertical="center" wrapText="1"/>
    </xf>
    <xf numFmtId="0" fontId="28" fillId="27" borderId="30"/>
    <xf numFmtId="0" fontId="29" fillId="0" borderId="19">
      <alignment horizontal="center" vertical="center" wrapText="1"/>
    </xf>
    <xf numFmtId="0" fontId="28" fillId="27" borderId="31"/>
    <xf numFmtId="0" fontId="28" fillId="27" borderId="0">
      <alignment shrinkToFit="1"/>
    </xf>
    <xf numFmtId="0" fontId="29" fillId="27" borderId="0">
      <alignment shrinkToFit="1"/>
    </xf>
    <xf numFmtId="0" fontId="28" fillId="27" borderId="31"/>
    <xf numFmtId="0" fontId="28" fillId="27" borderId="0">
      <alignment shrinkToFit="1"/>
    </xf>
    <xf numFmtId="0" fontId="29" fillId="27" borderId="31"/>
    <xf numFmtId="49" fontId="28" fillId="0" borderId="19">
      <alignment horizontal="left" vertical="top" wrapText="1" indent="2"/>
    </xf>
    <xf numFmtId="0" fontId="32" fillId="0" borderId="30">
      <alignment horizontal="right"/>
    </xf>
    <xf numFmtId="0" fontId="4" fillId="0" borderId="30">
      <alignment horizontal="right"/>
    </xf>
    <xf numFmtId="49" fontId="28" fillId="0" borderId="19">
      <alignment horizontal="left" vertical="top" wrapText="1" indent="2"/>
    </xf>
    <xf numFmtId="0" fontId="32" fillId="0" borderId="30">
      <alignment horizontal="right"/>
    </xf>
    <xf numFmtId="49" fontId="29" fillId="0" borderId="19">
      <alignment horizontal="left" vertical="top" wrapText="1" indent="2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" fontId="4" fillId="28" borderId="30">
      <alignment horizontal="right" vertical="top" shrinkToFit="1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9" fontId="29" fillId="0" borderId="19">
      <alignment horizontal="center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4" fillId="4" borderId="30">
      <alignment horizontal="right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29" fillId="0" borderId="19">
      <alignment horizontal="right" vertical="top" shrinkToFi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10" fontId="29" fillId="0" borderId="19">
      <alignment horizontal="right" vertical="top" shrinkToFit="1"/>
    </xf>
    <xf numFmtId="0" fontId="28" fillId="27" borderId="31">
      <alignment shrinkToFit="1"/>
    </xf>
    <xf numFmtId="0" fontId="32" fillId="0" borderId="19">
      <alignment vertical="top" wrapText="1"/>
    </xf>
    <xf numFmtId="0" fontId="4" fillId="0" borderId="19">
      <alignment vertical="top" wrapText="1"/>
    </xf>
    <xf numFmtId="0" fontId="28" fillId="27" borderId="31">
      <alignment shrinkToFit="1"/>
    </xf>
    <xf numFmtId="0" fontId="32" fillId="0" borderId="19">
      <alignment vertical="top" wrapText="1"/>
    </xf>
    <xf numFmtId="0" fontId="29" fillId="27" borderId="31">
      <alignment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49" fontId="29" fillId="0" borderId="19">
      <alignment horizontal="center" vertical="top"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0" fontId="4" fillId="0" borderId="19">
      <alignment horizontal="left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28" borderId="19">
      <alignment horizontal="right" vertical="top" shrinkToFit="1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11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4" fontId="4" fillId="4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10" fontId="4" fillId="11" borderId="19">
      <alignment horizontal="right" vertical="top" shrinkToFit="1"/>
    </xf>
    <xf numFmtId="0" fontId="28" fillId="27" borderId="30"/>
    <xf numFmtId="0" fontId="28" fillId="27" borderId="31"/>
    <xf numFmtId="0" fontId="29" fillId="27" borderId="31"/>
    <xf numFmtId="0" fontId="28" fillId="27" borderId="30"/>
    <xf numFmtId="0" fontId="28" fillId="27" borderId="31"/>
    <xf numFmtId="0" fontId="29" fillId="27" borderId="30"/>
    <xf numFmtId="0" fontId="28" fillId="0" borderId="0">
      <alignment horizontal="left" wrapText="1"/>
    </xf>
    <xf numFmtId="0" fontId="28" fillId="27" borderId="31">
      <alignment horizontal="center"/>
    </xf>
    <xf numFmtId="0" fontId="29" fillId="27" borderId="31">
      <alignment horizontal="center"/>
    </xf>
    <xf numFmtId="0" fontId="28" fillId="0" borderId="0">
      <alignment horizontal="left" wrapText="1"/>
    </xf>
    <xf numFmtId="0" fontId="28" fillId="27" borderId="31">
      <alignment horizontal="center"/>
    </xf>
    <xf numFmtId="0" fontId="29" fillId="0" borderId="0">
      <alignment horizontal="left" wrapText="1"/>
    </xf>
    <xf numFmtId="0" fontId="4" fillId="0" borderId="19">
      <alignment vertical="top" wrapText="1"/>
    </xf>
    <xf numFmtId="4" fontId="32" fillId="0" borderId="19">
      <alignment horizontal="right" vertical="top" shrinkToFit="1"/>
    </xf>
    <xf numFmtId="4" fontId="4" fillId="0" borderId="19">
      <alignment horizontal="right" vertical="top" shrinkToFit="1"/>
    </xf>
    <xf numFmtId="0" fontId="32" fillId="0" borderId="19">
      <alignment vertical="top" wrapText="1"/>
    </xf>
    <xf numFmtId="4" fontId="32" fillId="0" borderId="19">
      <alignment horizontal="right" vertical="top" shrinkToFit="1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9" fontId="29" fillId="0" borderId="19">
      <alignment horizontal="left" vertical="top" wrapText="1" indent="2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" fontId="4" fillId="4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4" fontId="29" fillId="0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10" fontId="4" fillId="4" borderId="19">
      <alignment horizontal="right" vertical="top"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1">
      <alignment horizontal="left"/>
    </xf>
    <xf numFmtId="0" fontId="28" fillId="27" borderId="30">
      <alignment horizontal="center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0">
      <alignment horizontal="left"/>
    </xf>
    <xf numFmtId="0" fontId="28" fillId="27" borderId="30">
      <alignment horizontal="left"/>
    </xf>
    <xf numFmtId="0" fontId="29" fillId="27" borderId="30">
      <alignment horizontal="left"/>
    </xf>
    <xf numFmtId="0" fontId="32" fillId="0" borderId="19">
      <alignment vertical="top" wrapText="1"/>
    </xf>
    <xf numFmtId="0" fontId="32" fillId="0" borderId="19">
      <alignment vertical="top" wrapText="1"/>
    </xf>
    <xf numFmtId="4" fontId="32" fillId="4" borderId="19">
      <alignment horizontal="right" vertical="top" shrinkToFit="1"/>
    </xf>
    <xf numFmtId="0" fontId="23" fillId="0" borderId="0"/>
    <xf numFmtId="0" fontId="5" fillId="0" borderId="0"/>
    <xf numFmtId="0" fontId="24" fillId="26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1" borderId="27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0" fontId="33" fillId="0" borderId="4" xfId="0" applyFont="1" applyBorder="1" applyAlignment="1">
      <alignment horizontal="left" vertical="top" wrapText="1"/>
    </xf>
    <xf numFmtId="49" fontId="33" fillId="0" borderId="3" xfId="0" applyNumberFormat="1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/>
    </xf>
    <xf numFmtId="164" fontId="33" fillId="0" borderId="17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right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 applyAlignment="1">
      <alignment wrapText="1"/>
    </xf>
    <xf numFmtId="166" fontId="33" fillId="0" borderId="0" xfId="0" applyNumberFormat="1" applyFont="1" applyAlignment="1">
      <alignment wrapText="1"/>
    </xf>
    <xf numFmtId="2" fontId="33" fillId="0" borderId="0" xfId="0" applyNumberFormat="1" applyFont="1"/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3" borderId="2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164" fontId="33" fillId="0" borderId="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4" fillId="2" borderId="32" xfId="0" applyFont="1" applyFill="1" applyBorder="1"/>
    <xf numFmtId="0" fontId="34" fillId="2" borderId="15" xfId="0" applyFont="1" applyFill="1" applyBorder="1"/>
    <xf numFmtId="0" fontId="34" fillId="2" borderId="18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459-3622-4D8E-9F53-225AFF1AC168}">
  <dimension ref="A2:L90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F29" sqref="F29"/>
    </sheetView>
  </sheetViews>
  <sheetFormatPr defaultColWidth="8.85546875" defaultRowHeight="18.75" x14ac:dyDescent="0.3"/>
  <cols>
    <col min="1" max="1" width="7" style="12" customWidth="1"/>
    <col min="2" max="2" width="33.140625" style="13" customWidth="1"/>
    <col min="3" max="3" width="8.140625" style="11" customWidth="1"/>
    <col min="4" max="4" width="52.5703125" style="13" customWidth="1"/>
    <col min="5" max="5" width="14.42578125" style="11" customWidth="1"/>
    <col min="6" max="6" width="15" style="11" customWidth="1"/>
    <col min="7" max="7" width="14.7109375" style="11" customWidth="1"/>
    <col min="8" max="8" width="16.85546875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72" t="s">
        <v>49</v>
      </c>
      <c r="B3" s="72"/>
      <c r="C3" s="72"/>
      <c r="D3" s="72"/>
      <c r="E3" s="72"/>
      <c r="F3" s="72"/>
    </row>
    <row r="4" spans="1:8" ht="8.25" customHeight="1" x14ac:dyDescent="0.3">
      <c r="D4" s="4"/>
    </row>
    <row r="5" spans="1:8" ht="19.5" thickBot="1" x14ac:dyDescent="0.35">
      <c r="F5" s="14" t="s">
        <v>35</v>
      </c>
    </row>
    <row r="6" spans="1:8" ht="15" customHeight="1" x14ac:dyDescent="0.25">
      <c r="A6" s="73" t="s">
        <v>18</v>
      </c>
      <c r="B6" s="75" t="s">
        <v>0</v>
      </c>
      <c r="C6" s="75" t="s">
        <v>16</v>
      </c>
      <c r="D6" s="75" t="s">
        <v>19</v>
      </c>
      <c r="E6" s="75" t="s">
        <v>17</v>
      </c>
      <c r="F6" s="75" t="s">
        <v>41</v>
      </c>
      <c r="G6" s="75" t="s">
        <v>64</v>
      </c>
      <c r="H6" s="75" t="s">
        <v>68</v>
      </c>
    </row>
    <row r="7" spans="1:8" ht="107.25" customHeight="1" thickBot="1" x14ac:dyDescent="0.3">
      <c r="A7" s="74"/>
      <c r="B7" s="76"/>
      <c r="C7" s="76"/>
      <c r="D7" s="76"/>
      <c r="E7" s="76"/>
      <c r="F7" s="76"/>
      <c r="G7" s="76"/>
      <c r="H7" s="76"/>
    </row>
    <row r="8" spans="1:8" s="2" customFormat="1" ht="30.75" customHeight="1" x14ac:dyDescent="0.3">
      <c r="A8" s="15" t="s">
        <v>22</v>
      </c>
      <c r="B8" s="68" t="s">
        <v>36</v>
      </c>
      <c r="C8" s="70"/>
      <c r="D8" s="70"/>
      <c r="E8" s="77"/>
      <c r="F8" s="16">
        <f>F10</f>
        <v>4839</v>
      </c>
      <c r="G8" s="16">
        <f t="shared" ref="G8:H8" si="0">G10</f>
        <v>4839</v>
      </c>
      <c r="H8" s="16">
        <f t="shared" si="0"/>
        <v>4839</v>
      </c>
    </row>
    <row r="9" spans="1:8" s="2" customFormat="1" x14ac:dyDescent="0.3">
      <c r="A9" s="17"/>
      <c r="B9" s="78" t="s">
        <v>1</v>
      </c>
      <c r="C9" s="79"/>
      <c r="D9" s="79"/>
      <c r="E9" s="80"/>
      <c r="F9" s="18"/>
      <c r="G9" s="10"/>
      <c r="H9" s="10"/>
    </row>
    <row r="10" spans="1:8" s="2" customFormat="1" x14ac:dyDescent="0.3">
      <c r="A10" s="17"/>
      <c r="B10" s="78" t="s">
        <v>20</v>
      </c>
      <c r="C10" s="79"/>
      <c r="D10" s="79"/>
      <c r="E10" s="80"/>
      <c r="F10" s="19">
        <f>F11+F12+F13</f>
        <v>4839</v>
      </c>
      <c r="G10" s="19">
        <f t="shared" ref="G10:H10" si="1">G11+G12+G13</f>
        <v>4839</v>
      </c>
      <c r="H10" s="19">
        <f t="shared" si="1"/>
        <v>4839</v>
      </c>
    </row>
    <row r="11" spans="1:8" s="2" customFormat="1" ht="63.75" customHeight="1" x14ac:dyDescent="0.25">
      <c r="A11" s="20" t="s">
        <v>22</v>
      </c>
      <c r="B11" s="21" t="s">
        <v>36</v>
      </c>
      <c r="C11" s="22" t="s">
        <v>42</v>
      </c>
      <c r="D11" s="21" t="s">
        <v>43</v>
      </c>
      <c r="E11" s="66" t="s">
        <v>21</v>
      </c>
      <c r="F11" s="19">
        <v>2635.5</v>
      </c>
      <c r="G11" s="19">
        <v>2685.5</v>
      </c>
      <c r="H11" s="19">
        <v>2635.5</v>
      </c>
    </row>
    <row r="12" spans="1:8" s="2" customFormat="1" ht="72" customHeight="1" x14ac:dyDescent="0.25">
      <c r="A12" s="20" t="s">
        <v>22</v>
      </c>
      <c r="B12" s="21" t="s">
        <v>36</v>
      </c>
      <c r="C12" s="22" t="s">
        <v>2</v>
      </c>
      <c r="D12" s="23" t="s">
        <v>3</v>
      </c>
      <c r="E12" s="66" t="s">
        <v>21</v>
      </c>
      <c r="F12" s="19">
        <v>1841.6</v>
      </c>
      <c r="G12" s="19">
        <v>1791.6</v>
      </c>
      <c r="H12" s="19">
        <v>1841.6</v>
      </c>
    </row>
    <row r="13" spans="1:8" s="2" customFormat="1" ht="75.75" thickBot="1" x14ac:dyDescent="0.3">
      <c r="A13" s="24" t="s">
        <v>22</v>
      </c>
      <c r="B13" s="21" t="s">
        <v>36</v>
      </c>
      <c r="C13" s="22" t="s">
        <v>47</v>
      </c>
      <c r="D13" s="25" t="s">
        <v>48</v>
      </c>
      <c r="E13" s="26" t="s">
        <v>21</v>
      </c>
      <c r="F13" s="60">
        <v>361.9</v>
      </c>
      <c r="G13" s="60">
        <v>361.9</v>
      </c>
      <c r="H13" s="60">
        <v>361.9</v>
      </c>
    </row>
    <row r="14" spans="1:8" s="2" customFormat="1" ht="26.25" customHeight="1" x14ac:dyDescent="0.3">
      <c r="A14" s="62" t="s">
        <v>37</v>
      </c>
      <c r="B14" s="68" t="s">
        <v>33</v>
      </c>
      <c r="C14" s="69"/>
      <c r="D14" s="70"/>
      <c r="E14" s="71"/>
      <c r="F14" s="28">
        <f>F16+F17</f>
        <v>4019</v>
      </c>
      <c r="G14" s="28">
        <f t="shared" ref="G14:H14" si="2">G16+G17</f>
        <v>4001</v>
      </c>
      <c r="H14" s="28">
        <f t="shared" si="2"/>
        <v>4001</v>
      </c>
    </row>
    <row r="15" spans="1:8" s="2" customFormat="1" x14ac:dyDescent="0.3">
      <c r="A15" s="17"/>
      <c r="B15" s="78" t="s">
        <v>1</v>
      </c>
      <c r="C15" s="79"/>
      <c r="D15" s="79"/>
      <c r="E15" s="80"/>
      <c r="F15" s="19"/>
      <c r="G15" s="29"/>
      <c r="H15" s="29"/>
    </row>
    <row r="16" spans="1:8" s="2" customFormat="1" x14ac:dyDescent="0.3">
      <c r="A16" s="17"/>
      <c r="B16" s="78" t="s">
        <v>20</v>
      </c>
      <c r="C16" s="79"/>
      <c r="D16" s="79"/>
      <c r="E16" s="80"/>
      <c r="F16" s="19">
        <f>F18+F19</f>
        <v>1118.2</v>
      </c>
      <c r="G16" s="19">
        <f t="shared" ref="G16:H16" si="3">G18+G19</f>
        <v>1118.2</v>
      </c>
      <c r="H16" s="19">
        <f t="shared" si="3"/>
        <v>1118.2</v>
      </c>
    </row>
    <row r="17" spans="1:8" s="2" customFormat="1" x14ac:dyDescent="0.3">
      <c r="A17" s="17"/>
      <c r="B17" s="63" t="s">
        <v>29</v>
      </c>
      <c r="C17" s="64"/>
      <c r="D17" s="64"/>
      <c r="E17" s="65"/>
      <c r="F17" s="19">
        <f>F20</f>
        <v>2900.8</v>
      </c>
      <c r="G17" s="19">
        <f t="shared" ref="G17:H17" si="4">G20</f>
        <v>2882.8</v>
      </c>
      <c r="H17" s="19">
        <f t="shared" si="4"/>
        <v>2882.8</v>
      </c>
    </row>
    <row r="18" spans="1:8" s="2" customFormat="1" ht="93.75" x14ac:dyDescent="0.25">
      <c r="A18" s="20" t="s">
        <v>37</v>
      </c>
      <c r="B18" s="21" t="s">
        <v>33</v>
      </c>
      <c r="C18" s="30" t="s">
        <v>4</v>
      </c>
      <c r="D18" s="21" t="s">
        <v>5</v>
      </c>
      <c r="E18" s="66" t="s">
        <v>21</v>
      </c>
      <c r="F18" s="61">
        <v>900</v>
      </c>
      <c r="G18" s="61">
        <v>900</v>
      </c>
      <c r="H18" s="61">
        <v>900</v>
      </c>
    </row>
    <row r="19" spans="1:8" s="2" customFormat="1" ht="93.75" x14ac:dyDescent="0.25">
      <c r="A19" s="20" t="s">
        <v>37</v>
      </c>
      <c r="B19" s="21" t="s">
        <v>33</v>
      </c>
      <c r="C19" s="30" t="s">
        <v>66</v>
      </c>
      <c r="D19" s="21" t="s">
        <v>65</v>
      </c>
      <c r="E19" s="66" t="s">
        <v>21</v>
      </c>
      <c r="F19" s="19">
        <v>218.2</v>
      </c>
      <c r="G19" s="61">
        <v>218.2</v>
      </c>
      <c r="H19" s="19">
        <v>218.2</v>
      </c>
    </row>
    <row r="20" spans="1:8" s="2" customFormat="1" ht="94.5" thickBot="1" x14ac:dyDescent="0.3">
      <c r="A20" s="20" t="s">
        <v>37</v>
      </c>
      <c r="B20" s="21" t="s">
        <v>33</v>
      </c>
      <c r="C20" s="30" t="s">
        <v>66</v>
      </c>
      <c r="D20" s="21" t="s">
        <v>65</v>
      </c>
      <c r="E20" s="66" t="s">
        <v>30</v>
      </c>
      <c r="F20" s="18">
        <v>2900.8</v>
      </c>
      <c r="G20" s="19">
        <v>2882.8</v>
      </c>
      <c r="H20" s="60">
        <v>2882.8</v>
      </c>
    </row>
    <row r="21" spans="1:8" s="2" customFormat="1" ht="27.75" customHeight="1" x14ac:dyDescent="0.3">
      <c r="A21" s="27" t="s">
        <v>24</v>
      </c>
      <c r="B21" s="68" t="s">
        <v>38</v>
      </c>
      <c r="C21" s="70"/>
      <c r="D21" s="70"/>
      <c r="E21" s="77"/>
      <c r="F21" s="16">
        <f>F23</f>
        <v>100</v>
      </c>
      <c r="G21" s="16">
        <f t="shared" ref="G21:H21" si="5">G23</f>
        <v>145</v>
      </c>
      <c r="H21" s="16">
        <f t="shared" si="5"/>
        <v>145</v>
      </c>
    </row>
    <row r="22" spans="1:8" s="2" customFormat="1" x14ac:dyDescent="0.3">
      <c r="A22" s="17"/>
      <c r="B22" s="78" t="s">
        <v>1</v>
      </c>
      <c r="C22" s="79"/>
      <c r="D22" s="79"/>
      <c r="E22" s="80"/>
      <c r="F22" s="19"/>
      <c r="G22" s="29"/>
      <c r="H22" s="29"/>
    </row>
    <row r="23" spans="1:8" s="2" customFormat="1" x14ac:dyDescent="0.3">
      <c r="A23" s="17"/>
      <c r="B23" s="78" t="s">
        <v>20</v>
      </c>
      <c r="C23" s="79"/>
      <c r="D23" s="79"/>
      <c r="E23" s="80"/>
      <c r="F23" s="19">
        <f>F24</f>
        <v>100</v>
      </c>
      <c r="G23" s="19">
        <f t="shared" ref="G23:H23" si="6">G24</f>
        <v>145</v>
      </c>
      <c r="H23" s="19">
        <f t="shared" si="6"/>
        <v>145</v>
      </c>
    </row>
    <row r="24" spans="1:8" s="2" customFormat="1" ht="57" thickBot="1" x14ac:dyDescent="0.3">
      <c r="A24" s="20" t="s">
        <v>24</v>
      </c>
      <c r="B24" s="21" t="s">
        <v>38</v>
      </c>
      <c r="C24" s="22" t="s">
        <v>9</v>
      </c>
      <c r="D24" s="21" t="s">
        <v>10</v>
      </c>
      <c r="E24" s="66" t="s">
        <v>21</v>
      </c>
      <c r="F24" s="18">
        <v>100</v>
      </c>
      <c r="G24" s="19">
        <v>145</v>
      </c>
      <c r="H24" s="18">
        <v>145</v>
      </c>
    </row>
    <row r="25" spans="1:8" s="3" customFormat="1" ht="24.75" customHeight="1" x14ac:dyDescent="0.3">
      <c r="A25" s="15" t="s">
        <v>25</v>
      </c>
      <c r="B25" s="68" t="s">
        <v>39</v>
      </c>
      <c r="C25" s="81"/>
      <c r="D25" s="81"/>
      <c r="E25" s="82"/>
      <c r="F25" s="28">
        <f t="shared" ref="F25:G25" si="7">F29</f>
        <v>500</v>
      </c>
      <c r="G25" s="28">
        <f t="shared" si="7"/>
        <v>500</v>
      </c>
      <c r="H25" s="28">
        <f>H29</f>
        <v>500</v>
      </c>
    </row>
    <row r="26" spans="1:8" s="3" customFormat="1" ht="16.5" customHeight="1" x14ac:dyDescent="0.3">
      <c r="A26" s="31"/>
      <c r="B26" s="78" t="s">
        <v>32</v>
      </c>
      <c r="C26" s="79"/>
      <c r="D26" s="79"/>
      <c r="E26" s="80"/>
      <c r="F26" s="32"/>
      <c r="G26" s="33"/>
      <c r="H26" s="29"/>
    </row>
    <row r="27" spans="1:8" s="2" customFormat="1" x14ac:dyDescent="0.3">
      <c r="A27" s="17"/>
      <c r="B27" s="78" t="s">
        <v>20</v>
      </c>
      <c r="C27" s="79"/>
      <c r="D27" s="79"/>
      <c r="E27" s="80"/>
      <c r="F27" s="34">
        <f>F29</f>
        <v>500</v>
      </c>
      <c r="G27" s="34">
        <f t="shared" ref="G27:H27" si="8">G29</f>
        <v>500</v>
      </c>
      <c r="H27" s="34">
        <f t="shared" si="8"/>
        <v>500</v>
      </c>
    </row>
    <row r="28" spans="1:8" s="2" customFormat="1" x14ac:dyDescent="0.3">
      <c r="A28" s="17"/>
      <c r="B28" s="78" t="s">
        <v>29</v>
      </c>
      <c r="C28" s="83"/>
      <c r="D28" s="83"/>
      <c r="E28" s="84"/>
      <c r="F28" s="34"/>
      <c r="G28" s="29"/>
      <c r="H28" s="29"/>
    </row>
    <row r="29" spans="1:8" s="2" customFormat="1" ht="57" thickBot="1" x14ac:dyDescent="0.35">
      <c r="A29" s="35" t="s">
        <v>25</v>
      </c>
      <c r="B29" s="36" t="s">
        <v>39</v>
      </c>
      <c r="C29" s="37" t="s">
        <v>44</v>
      </c>
      <c r="D29" s="38" t="s">
        <v>45</v>
      </c>
      <c r="E29" s="39" t="s">
        <v>21</v>
      </c>
      <c r="F29" s="40">
        <v>500</v>
      </c>
      <c r="G29" s="41">
        <v>500</v>
      </c>
      <c r="H29" s="40">
        <v>500</v>
      </c>
    </row>
    <row r="30" spans="1:8" s="2" customFormat="1" x14ac:dyDescent="0.3">
      <c r="A30" s="42" t="s">
        <v>40</v>
      </c>
      <c r="B30" s="68" t="s">
        <v>23</v>
      </c>
      <c r="C30" s="81"/>
      <c r="D30" s="81"/>
      <c r="E30" s="82"/>
      <c r="F30" s="16">
        <f>F32+F33</f>
        <v>172111</v>
      </c>
      <c r="G30" s="16">
        <f>G32+G33</f>
        <v>111329.2</v>
      </c>
      <c r="H30" s="16">
        <f>H32+H33</f>
        <v>111386.29999999999</v>
      </c>
    </row>
    <row r="31" spans="1:8" s="2" customFormat="1" x14ac:dyDescent="0.3">
      <c r="A31" s="17"/>
      <c r="B31" s="78" t="s">
        <v>1</v>
      </c>
      <c r="C31" s="83"/>
      <c r="D31" s="83"/>
      <c r="E31" s="84"/>
      <c r="F31" s="18"/>
      <c r="G31" s="29"/>
      <c r="H31" s="29"/>
    </row>
    <row r="32" spans="1:8" s="2" customFormat="1" x14ac:dyDescent="0.3">
      <c r="A32" s="43"/>
      <c r="B32" s="78" t="s">
        <v>20</v>
      </c>
      <c r="C32" s="79"/>
      <c r="D32" s="79"/>
      <c r="E32" s="80"/>
      <c r="F32" s="34">
        <f>F34+F37+F39+F41+F43+F44+F46+F48+F49+F50+F51+F52+F54+F55+F56+F36</f>
        <v>107249.1</v>
      </c>
      <c r="G32" s="34">
        <f t="shared" ref="G32:H32" si="9">G34+G37+G39+G41+G43+G44+G46+G48+G49+G50+G51+G52+G54+G55+G56+G36</f>
        <v>108097.5</v>
      </c>
      <c r="H32" s="34">
        <f t="shared" si="9"/>
        <v>108154.59999999999</v>
      </c>
    </row>
    <row r="33" spans="1:10" s="2" customFormat="1" x14ac:dyDescent="0.25">
      <c r="A33" s="43"/>
      <c r="B33" s="78" t="s">
        <v>29</v>
      </c>
      <c r="C33" s="83"/>
      <c r="D33" s="83"/>
      <c r="E33" s="84"/>
      <c r="F33" s="34">
        <f>F38+F40+F42+F45+F47+F53+F35</f>
        <v>64861.9</v>
      </c>
      <c r="G33" s="34">
        <f t="shared" ref="G33:H33" si="10">G38+G40+G42+G45+G47+G53+G35</f>
        <v>3231.7</v>
      </c>
      <c r="H33" s="34">
        <f t="shared" si="10"/>
        <v>3231.7</v>
      </c>
      <c r="J33" s="6"/>
    </row>
    <row r="34" spans="1:10" s="2" customFormat="1" ht="37.5" x14ac:dyDescent="0.25">
      <c r="A34" s="24" t="s">
        <v>40</v>
      </c>
      <c r="B34" s="44" t="s">
        <v>23</v>
      </c>
      <c r="C34" s="30" t="s">
        <v>4</v>
      </c>
      <c r="D34" s="21" t="s">
        <v>5</v>
      </c>
      <c r="E34" s="46" t="s">
        <v>21</v>
      </c>
      <c r="F34" s="19">
        <v>5213.6000000000004</v>
      </c>
      <c r="G34" s="19">
        <v>5301.8</v>
      </c>
      <c r="H34" s="19">
        <v>5301.8</v>
      </c>
    </row>
    <row r="35" spans="1:10" s="2" customFormat="1" ht="37.5" x14ac:dyDescent="0.25">
      <c r="A35" s="24" t="s">
        <v>40</v>
      </c>
      <c r="B35" s="44" t="s">
        <v>23</v>
      </c>
      <c r="C35" s="30" t="s">
        <v>4</v>
      </c>
      <c r="D35" s="21" t="s">
        <v>5</v>
      </c>
      <c r="E35" s="46" t="s">
        <v>30</v>
      </c>
      <c r="F35" s="19">
        <v>4</v>
      </c>
      <c r="G35" s="19">
        <v>4</v>
      </c>
      <c r="H35" s="19">
        <v>4</v>
      </c>
    </row>
    <row r="36" spans="1:10" s="2" customFormat="1" ht="75" x14ac:dyDescent="0.25">
      <c r="A36" s="24" t="s">
        <v>40</v>
      </c>
      <c r="B36" s="44" t="s">
        <v>23</v>
      </c>
      <c r="C36" s="30" t="s">
        <v>67</v>
      </c>
      <c r="D36" s="45" t="s">
        <v>63</v>
      </c>
      <c r="E36" s="46" t="s">
        <v>21</v>
      </c>
      <c r="F36" s="19">
        <v>265</v>
      </c>
      <c r="G36" s="19">
        <v>265</v>
      </c>
      <c r="H36" s="19">
        <v>265</v>
      </c>
    </row>
    <row r="37" spans="1:10" s="2" customFormat="1" ht="37.5" hidden="1" x14ac:dyDescent="0.25">
      <c r="A37" s="24" t="s">
        <v>40</v>
      </c>
      <c r="B37" s="44" t="s">
        <v>23</v>
      </c>
      <c r="C37" s="30" t="s">
        <v>46</v>
      </c>
      <c r="D37" s="45" t="s">
        <v>50</v>
      </c>
      <c r="E37" s="46" t="s">
        <v>21</v>
      </c>
      <c r="F37" s="19"/>
      <c r="G37" s="19"/>
      <c r="H37" s="19"/>
    </row>
    <row r="38" spans="1:10" s="2" customFormat="1" ht="37.5" x14ac:dyDescent="0.25">
      <c r="A38" s="24" t="s">
        <v>40</v>
      </c>
      <c r="B38" s="44" t="s">
        <v>23</v>
      </c>
      <c r="C38" s="30" t="s">
        <v>46</v>
      </c>
      <c r="D38" s="45" t="s">
        <v>50</v>
      </c>
      <c r="E38" s="66" t="s">
        <v>30</v>
      </c>
      <c r="F38" s="19">
        <v>1755.5</v>
      </c>
      <c r="G38" s="19">
        <v>1756.6</v>
      </c>
      <c r="H38" s="19">
        <v>1756.6</v>
      </c>
    </row>
    <row r="39" spans="1:10" s="2" customFormat="1" ht="37.5" x14ac:dyDescent="0.25">
      <c r="A39" s="24" t="s">
        <v>40</v>
      </c>
      <c r="B39" s="44" t="s">
        <v>23</v>
      </c>
      <c r="C39" s="30" t="s">
        <v>27</v>
      </c>
      <c r="D39" s="45" t="s">
        <v>51</v>
      </c>
      <c r="E39" s="46" t="s">
        <v>21</v>
      </c>
      <c r="F39" s="19">
        <v>15789.1</v>
      </c>
      <c r="G39" s="19">
        <v>16382.3</v>
      </c>
      <c r="H39" s="19">
        <v>16616.2</v>
      </c>
    </row>
    <row r="40" spans="1:10" s="2" customFormat="1" ht="37.5" hidden="1" x14ac:dyDescent="0.25">
      <c r="A40" s="24" t="s">
        <v>40</v>
      </c>
      <c r="B40" s="44" t="s">
        <v>23</v>
      </c>
      <c r="C40" s="30" t="s">
        <v>27</v>
      </c>
      <c r="D40" s="45" t="s">
        <v>51</v>
      </c>
      <c r="E40" s="66" t="s">
        <v>30</v>
      </c>
      <c r="F40" s="19"/>
      <c r="G40" s="19"/>
      <c r="H40" s="19"/>
    </row>
    <row r="41" spans="1:10" s="2" customFormat="1" ht="37.5" x14ac:dyDescent="0.25">
      <c r="A41" s="24" t="s">
        <v>40</v>
      </c>
      <c r="B41" s="44" t="s">
        <v>23</v>
      </c>
      <c r="C41" s="30" t="s">
        <v>6</v>
      </c>
      <c r="D41" s="45" t="s">
        <v>52</v>
      </c>
      <c r="E41" s="46" t="s">
        <v>21</v>
      </c>
      <c r="F41" s="19">
        <v>1.6</v>
      </c>
      <c r="G41" s="19">
        <v>1.6</v>
      </c>
      <c r="H41" s="19">
        <v>1.6</v>
      </c>
    </row>
    <row r="42" spans="1:10" s="2" customFormat="1" ht="37.5" x14ac:dyDescent="0.25">
      <c r="A42" s="24" t="s">
        <v>40</v>
      </c>
      <c r="B42" s="44" t="s">
        <v>23</v>
      </c>
      <c r="C42" s="30" t="s">
        <v>6</v>
      </c>
      <c r="D42" s="45" t="s">
        <v>52</v>
      </c>
      <c r="E42" s="66" t="s">
        <v>30</v>
      </c>
      <c r="F42" s="19">
        <v>29.2</v>
      </c>
      <c r="G42" s="19">
        <v>29.2</v>
      </c>
      <c r="H42" s="19">
        <v>29.2</v>
      </c>
    </row>
    <row r="43" spans="1:10" s="2" customFormat="1" ht="37.5" x14ac:dyDescent="0.25">
      <c r="A43" s="24" t="s">
        <v>40</v>
      </c>
      <c r="B43" s="44" t="s">
        <v>23</v>
      </c>
      <c r="C43" s="30" t="s">
        <v>9</v>
      </c>
      <c r="D43" s="45" t="s">
        <v>10</v>
      </c>
      <c r="E43" s="46" t="s">
        <v>21</v>
      </c>
      <c r="F43" s="19">
        <v>99.2</v>
      </c>
      <c r="G43" s="19">
        <v>99.2</v>
      </c>
      <c r="H43" s="19">
        <v>99.2</v>
      </c>
    </row>
    <row r="44" spans="1:10" s="2" customFormat="1" ht="37.5" x14ac:dyDescent="0.25">
      <c r="A44" s="24" t="s">
        <v>40</v>
      </c>
      <c r="B44" s="44" t="s">
        <v>23</v>
      </c>
      <c r="C44" s="30" t="s">
        <v>28</v>
      </c>
      <c r="D44" s="45" t="s">
        <v>53</v>
      </c>
      <c r="E44" s="46" t="s">
        <v>21</v>
      </c>
      <c r="F44" s="19">
        <v>5614.9</v>
      </c>
      <c r="G44" s="19">
        <v>6362.9</v>
      </c>
      <c r="H44" s="19">
        <f>6362.9</f>
        <v>6362.9</v>
      </c>
    </row>
    <row r="45" spans="1:10" s="2" customFormat="1" ht="37.5" x14ac:dyDescent="0.25">
      <c r="A45" s="24" t="s">
        <v>40</v>
      </c>
      <c r="B45" s="44" t="s">
        <v>23</v>
      </c>
      <c r="C45" s="30" t="s">
        <v>28</v>
      </c>
      <c r="D45" s="45" t="s">
        <v>53</v>
      </c>
      <c r="E45" s="46" t="s">
        <v>30</v>
      </c>
      <c r="F45" s="19">
        <v>462.8</v>
      </c>
      <c r="G45" s="19">
        <v>462.8</v>
      </c>
      <c r="H45" s="19">
        <v>462.8</v>
      </c>
    </row>
    <row r="46" spans="1:10" s="2" customFormat="1" ht="39.75" customHeight="1" x14ac:dyDescent="0.25">
      <c r="A46" s="24" t="s">
        <v>40</v>
      </c>
      <c r="B46" s="44" t="s">
        <v>23</v>
      </c>
      <c r="C46" s="30" t="s">
        <v>26</v>
      </c>
      <c r="D46" s="45" t="s">
        <v>54</v>
      </c>
      <c r="E46" s="46" t="s">
        <v>21</v>
      </c>
      <c r="F46" s="19">
        <v>9588.1</v>
      </c>
      <c r="G46" s="19">
        <v>7024.3</v>
      </c>
      <c r="H46" s="19">
        <f>7024.3-150-26.8</f>
        <v>6847.5</v>
      </c>
    </row>
    <row r="47" spans="1:10" s="2" customFormat="1" ht="39.75" customHeight="1" x14ac:dyDescent="0.25">
      <c r="A47" s="24" t="s">
        <v>40</v>
      </c>
      <c r="B47" s="44" t="s">
        <v>23</v>
      </c>
      <c r="C47" s="30" t="s">
        <v>26</v>
      </c>
      <c r="D47" s="45" t="s">
        <v>54</v>
      </c>
      <c r="E47" s="46" t="s">
        <v>30</v>
      </c>
      <c r="F47" s="19">
        <v>61631.3</v>
      </c>
      <c r="G47" s="19"/>
      <c r="H47" s="19"/>
    </row>
    <row r="48" spans="1:10" s="2" customFormat="1" ht="37.5" x14ac:dyDescent="0.25">
      <c r="A48" s="24" t="s">
        <v>40</v>
      </c>
      <c r="B48" s="44" t="s">
        <v>23</v>
      </c>
      <c r="C48" s="30" t="s">
        <v>34</v>
      </c>
      <c r="D48" s="45" t="s">
        <v>55</v>
      </c>
      <c r="E48" s="46" t="s">
        <v>21</v>
      </c>
      <c r="F48" s="19">
        <v>23654.5</v>
      </c>
      <c r="G48" s="19">
        <v>24929.1</v>
      </c>
      <c r="H48" s="19">
        <f>24929.1</f>
        <v>24929.1</v>
      </c>
    </row>
    <row r="49" spans="1:9" s="2" customFormat="1" ht="37.5" x14ac:dyDescent="0.25">
      <c r="A49" s="24" t="s">
        <v>40</v>
      </c>
      <c r="B49" s="44" t="s">
        <v>23</v>
      </c>
      <c r="C49" s="30" t="s">
        <v>31</v>
      </c>
      <c r="D49" s="45" t="s">
        <v>56</v>
      </c>
      <c r="E49" s="46" t="s">
        <v>21</v>
      </c>
      <c r="F49" s="19">
        <v>30939.599999999999</v>
      </c>
      <c r="G49" s="19">
        <v>31366.5</v>
      </c>
      <c r="H49" s="19">
        <v>31366.5</v>
      </c>
    </row>
    <row r="50" spans="1:9" s="2" customFormat="1" ht="37.5" x14ac:dyDescent="0.25">
      <c r="A50" s="24" t="s">
        <v>40</v>
      </c>
      <c r="B50" s="44" t="s">
        <v>23</v>
      </c>
      <c r="C50" s="30" t="s">
        <v>13</v>
      </c>
      <c r="D50" s="45" t="s">
        <v>57</v>
      </c>
      <c r="E50" s="46" t="s">
        <v>21</v>
      </c>
      <c r="F50" s="19">
        <v>1011.6</v>
      </c>
      <c r="G50" s="19">
        <v>1011.6</v>
      </c>
      <c r="H50" s="19">
        <v>1011.6</v>
      </c>
    </row>
    <row r="51" spans="1:9" s="2" customFormat="1" ht="37.5" x14ac:dyDescent="0.25">
      <c r="A51" s="24" t="s">
        <v>40</v>
      </c>
      <c r="B51" s="44" t="s">
        <v>23</v>
      </c>
      <c r="C51" s="30" t="s">
        <v>8</v>
      </c>
      <c r="D51" s="45" t="s">
        <v>58</v>
      </c>
      <c r="E51" s="46" t="s">
        <v>21</v>
      </c>
      <c r="F51" s="19">
        <v>311.39999999999998</v>
      </c>
      <c r="G51" s="19">
        <v>311.39999999999998</v>
      </c>
      <c r="H51" s="19">
        <v>311.39999999999998</v>
      </c>
    </row>
    <row r="52" spans="1:9" s="2" customFormat="1" ht="37.5" x14ac:dyDescent="0.25">
      <c r="A52" s="24" t="s">
        <v>40</v>
      </c>
      <c r="B52" s="44" t="s">
        <v>23</v>
      </c>
      <c r="C52" s="30" t="s">
        <v>11</v>
      </c>
      <c r="D52" s="45" t="s">
        <v>59</v>
      </c>
      <c r="E52" s="46" t="s">
        <v>21</v>
      </c>
      <c r="F52" s="19">
        <v>12425.4</v>
      </c>
      <c r="G52" s="19">
        <v>12706.7</v>
      </c>
      <c r="H52" s="19">
        <v>12706.7</v>
      </c>
    </row>
    <row r="53" spans="1:9" s="2" customFormat="1" ht="37.5" x14ac:dyDescent="0.25">
      <c r="A53" s="24" t="s">
        <v>40</v>
      </c>
      <c r="B53" s="44" t="s">
        <v>23</v>
      </c>
      <c r="C53" s="30" t="s">
        <v>11</v>
      </c>
      <c r="D53" s="45" t="s">
        <v>59</v>
      </c>
      <c r="E53" s="46" t="s">
        <v>30</v>
      </c>
      <c r="F53" s="19">
        <v>979.1</v>
      </c>
      <c r="G53" s="19">
        <v>979.1</v>
      </c>
      <c r="H53" s="19">
        <v>979.1</v>
      </c>
    </row>
    <row r="54" spans="1:9" s="2" customFormat="1" ht="37.5" x14ac:dyDescent="0.25">
      <c r="A54" s="24" t="s">
        <v>40</v>
      </c>
      <c r="B54" s="44" t="s">
        <v>23</v>
      </c>
      <c r="C54" s="30" t="s">
        <v>14</v>
      </c>
      <c r="D54" s="45" t="s">
        <v>60</v>
      </c>
      <c r="E54" s="46" t="s">
        <v>21</v>
      </c>
      <c r="F54" s="19">
        <v>590</v>
      </c>
      <c r="G54" s="19">
        <v>590</v>
      </c>
      <c r="H54" s="19">
        <v>590</v>
      </c>
    </row>
    <row r="55" spans="1:9" s="2" customFormat="1" ht="37.5" x14ac:dyDescent="0.25">
      <c r="A55" s="24" t="s">
        <v>40</v>
      </c>
      <c r="B55" s="44" t="s">
        <v>23</v>
      </c>
      <c r="C55" s="30" t="s">
        <v>7</v>
      </c>
      <c r="D55" s="45" t="s">
        <v>61</v>
      </c>
      <c r="E55" s="46" t="s">
        <v>21</v>
      </c>
      <c r="F55" s="19">
        <v>1645.1</v>
      </c>
      <c r="G55" s="19">
        <v>1645.1</v>
      </c>
      <c r="H55" s="19">
        <v>1645.1</v>
      </c>
    </row>
    <row r="56" spans="1:9" s="2" customFormat="1" ht="38.25" thickBot="1" x14ac:dyDescent="0.3">
      <c r="A56" s="24" t="s">
        <v>40</v>
      </c>
      <c r="B56" s="44" t="s">
        <v>23</v>
      </c>
      <c r="C56" s="30" t="s">
        <v>12</v>
      </c>
      <c r="D56" s="45" t="s">
        <v>62</v>
      </c>
      <c r="E56" s="47" t="s">
        <v>21</v>
      </c>
      <c r="F56" s="19">
        <v>100</v>
      </c>
      <c r="G56" s="19">
        <v>100</v>
      </c>
      <c r="H56" s="19">
        <v>100</v>
      </c>
    </row>
    <row r="57" spans="1:9" s="2" customFormat="1" ht="19.5" thickBot="1" x14ac:dyDescent="0.3">
      <c r="A57" s="48"/>
      <c r="B57" s="85" t="s">
        <v>15</v>
      </c>
      <c r="C57" s="85"/>
      <c r="D57" s="85"/>
      <c r="E57" s="85"/>
      <c r="F57" s="49">
        <f>F8+F14+F21+F25+F30</f>
        <v>181569</v>
      </c>
      <c r="G57" s="49">
        <f>G59+G60</f>
        <v>120814.2</v>
      </c>
      <c r="H57" s="49">
        <f>H59+H60</f>
        <v>120871.29999999999</v>
      </c>
      <c r="I57" s="6"/>
    </row>
    <row r="58" spans="1:9" x14ac:dyDescent="0.3">
      <c r="A58" s="17"/>
      <c r="B58" s="78" t="s">
        <v>1</v>
      </c>
      <c r="C58" s="83"/>
      <c r="D58" s="83"/>
      <c r="E58" s="84"/>
      <c r="F58" s="18"/>
      <c r="H58" s="10"/>
    </row>
    <row r="59" spans="1:9" x14ac:dyDescent="0.3">
      <c r="A59" s="66"/>
      <c r="B59" s="86" t="s">
        <v>20</v>
      </c>
      <c r="C59" s="87"/>
      <c r="D59" s="87"/>
      <c r="E59" s="87"/>
      <c r="F59" s="19">
        <f>F32+F27+F16+F10+F23</f>
        <v>113806.3</v>
      </c>
      <c r="G59" s="19">
        <f t="shared" ref="G59:H59" si="11">G32+G27+G16+G10+G23</f>
        <v>114699.7</v>
      </c>
      <c r="H59" s="19">
        <f t="shared" si="11"/>
        <v>114756.79999999999</v>
      </c>
    </row>
    <row r="60" spans="1:9" x14ac:dyDescent="0.3">
      <c r="A60" s="50"/>
      <c r="B60" s="78" t="s">
        <v>29</v>
      </c>
      <c r="C60" s="83"/>
      <c r="D60" s="83"/>
      <c r="E60" s="84"/>
      <c r="F60" s="67">
        <f>F33+F17</f>
        <v>67762.7</v>
      </c>
      <c r="G60" s="51">
        <f t="shared" ref="G60:H60" si="12">G33+G17</f>
        <v>6114.5</v>
      </c>
      <c r="H60" s="51">
        <f t="shared" si="12"/>
        <v>6114.5</v>
      </c>
    </row>
    <row r="61" spans="1:9" x14ac:dyDescent="0.3">
      <c r="B61" s="52"/>
      <c r="D61" s="53"/>
      <c r="F61" s="54"/>
    </row>
    <row r="62" spans="1:9" x14ac:dyDescent="0.3">
      <c r="D62" s="53"/>
      <c r="F62" s="54"/>
      <c r="G62" s="54"/>
      <c r="H62" s="54"/>
    </row>
    <row r="63" spans="1:9" x14ac:dyDescent="0.3">
      <c r="G63" s="55"/>
      <c r="H63" s="55"/>
    </row>
    <row r="64" spans="1:9" x14ac:dyDescent="0.3">
      <c r="D64" s="53"/>
      <c r="F64" s="54"/>
      <c r="G64" s="54"/>
      <c r="H64" s="54"/>
    </row>
    <row r="65" spans="4:12" x14ac:dyDescent="0.3">
      <c r="D65" s="53"/>
      <c r="G65" s="54"/>
      <c r="H65" s="54"/>
    </row>
    <row r="66" spans="4:12" x14ac:dyDescent="0.3">
      <c r="D66" s="53"/>
      <c r="F66" s="54"/>
      <c r="G66" s="54"/>
      <c r="H66" s="54"/>
    </row>
    <row r="67" spans="4:12" x14ac:dyDescent="0.3">
      <c r="D67" s="53"/>
      <c r="E67" s="54"/>
      <c r="F67" s="54"/>
      <c r="G67" s="54"/>
      <c r="H67" s="54"/>
    </row>
    <row r="68" spans="4:12" x14ac:dyDescent="0.3">
      <c r="D68" s="53"/>
      <c r="E68" s="56"/>
      <c r="F68" s="54"/>
      <c r="G68" s="54"/>
      <c r="H68" s="54"/>
    </row>
    <row r="69" spans="4:12" x14ac:dyDescent="0.3">
      <c r="D69" s="53"/>
      <c r="E69" s="56"/>
    </row>
    <row r="70" spans="4:12" x14ac:dyDescent="0.3">
      <c r="E70" s="57"/>
      <c r="F70" s="54"/>
      <c r="G70" s="54"/>
      <c r="H70" s="54"/>
    </row>
    <row r="71" spans="4:12" x14ac:dyDescent="0.3">
      <c r="D71" s="53"/>
    </row>
    <row r="72" spans="4:12" x14ac:dyDescent="0.3">
      <c r="D72" s="53"/>
      <c r="H72" s="58"/>
    </row>
    <row r="74" spans="4:12" x14ac:dyDescent="0.3">
      <c r="G74" s="55"/>
    </row>
    <row r="75" spans="4:12" x14ac:dyDescent="0.3">
      <c r="G75" s="55"/>
      <c r="H75" s="55"/>
      <c r="L75" s="7"/>
    </row>
    <row r="76" spans="4:12" x14ac:dyDescent="0.3">
      <c r="G76" s="55"/>
      <c r="H76" s="55"/>
    </row>
    <row r="77" spans="4:12" x14ac:dyDescent="0.3">
      <c r="G77" s="55"/>
      <c r="H77" s="55"/>
      <c r="L77" s="5"/>
    </row>
    <row r="78" spans="4:12" x14ac:dyDescent="0.3">
      <c r="G78" s="55"/>
      <c r="H78" s="55"/>
    </row>
    <row r="79" spans="4:12" x14ac:dyDescent="0.3">
      <c r="G79" s="55"/>
      <c r="H79" s="55"/>
    </row>
    <row r="80" spans="4:12" x14ac:dyDescent="0.3">
      <c r="F80" s="54"/>
      <c r="G80" s="55"/>
      <c r="H80" s="55"/>
    </row>
    <row r="81" spans="7:8" x14ac:dyDescent="0.3">
      <c r="G81" s="55"/>
      <c r="H81" s="55"/>
    </row>
    <row r="82" spans="7:8" x14ac:dyDescent="0.3">
      <c r="G82" s="55"/>
      <c r="H82" s="55"/>
    </row>
    <row r="83" spans="7:8" x14ac:dyDescent="0.3">
      <c r="G83" s="55"/>
      <c r="H83" s="55"/>
    </row>
    <row r="84" spans="7:8" x14ac:dyDescent="0.3">
      <c r="G84" s="55"/>
      <c r="H84" s="55"/>
    </row>
    <row r="85" spans="7:8" x14ac:dyDescent="0.3">
      <c r="G85" s="55"/>
      <c r="H85" s="55"/>
    </row>
    <row r="86" spans="7:8" x14ac:dyDescent="0.3">
      <c r="G86" s="55"/>
      <c r="H86" s="55"/>
    </row>
    <row r="87" spans="7:8" x14ac:dyDescent="0.3">
      <c r="G87" s="55"/>
      <c r="H87" s="55"/>
    </row>
    <row r="88" spans="7:8" x14ac:dyDescent="0.3">
      <c r="G88" s="55"/>
      <c r="H88" s="55"/>
    </row>
    <row r="89" spans="7:8" x14ac:dyDescent="0.3">
      <c r="G89" s="59"/>
      <c r="H89" s="59"/>
    </row>
    <row r="90" spans="7:8" x14ac:dyDescent="0.3">
      <c r="G90" s="55"/>
      <c r="H90" s="55"/>
    </row>
  </sheetData>
  <autoFilter ref="A7:F57" xr:uid="{00000000-0009-0000-0000-000000000000}"/>
  <mergeCells count="30">
    <mergeCell ref="B33:E33"/>
    <mergeCell ref="B57:E57"/>
    <mergeCell ref="B58:E58"/>
    <mergeCell ref="B59:E59"/>
    <mergeCell ref="B60:E60"/>
    <mergeCell ref="B32:E32"/>
    <mergeCell ref="B15:E15"/>
    <mergeCell ref="B16:E16"/>
    <mergeCell ref="B21:E21"/>
    <mergeCell ref="B22:E22"/>
    <mergeCell ref="B23:E23"/>
    <mergeCell ref="B25:E25"/>
    <mergeCell ref="B26:E26"/>
    <mergeCell ref="B27:E27"/>
    <mergeCell ref="B28:E28"/>
    <mergeCell ref="B30:E30"/>
    <mergeCell ref="B31:E31"/>
    <mergeCell ref="G6:G7"/>
    <mergeCell ref="H6:H7"/>
    <mergeCell ref="B8:E8"/>
    <mergeCell ref="B9:E9"/>
    <mergeCell ref="B10:E10"/>
    <mergeCell ref="B14:E14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ufin451</cp:lastModifiedBy>
  <cp:lastPrinted>2021-09-20T09:35:41Z</cp:lastPrinted>
  <dcterms:created xsi:type="dcterms:W3CDTF">2013-07-08T10:40:07Z</dcterms:created>
  <dcterms:modified xsi:type="dcterms:W3CDTF">2022-09-19T11:15:13Z</dcterms:modified>
</cp:coreProperties>
</file>