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ИСПОЛНЕНИЕ БЮДЖЕТА КОЛЫ\Исполнение бюджета 2023 год\9 месяцев 2023 года\"/>
    </mc:Choice>
  </mc:AlternateContent>
  <xr:revisionPtr revIDLastSave="0" documentId="13_ncr:1_{19A3382D-6E8E-4570-A6A5-AF000F584E33}" xr6:coauthVersionLast="36" xr6:coauthVersionMax="40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/>
</workbook>
</file>

<file path=xl/calcChain.xml><?xml version="1.0" encoding="utf-8"?>
<calcChain xmlns="http://schemas.openxmlformats.org/spreadsheetml/2006/main">
  <c r="H38" i="1" l="1"/>
  <c r="H39" i="1"/>
  <c r="F38" i="1"/>
  <c r="G36" i="1" l="1"/>
  <c r="F36" i="1"/>
  <c r="G33" i="1"/>
  <c r="F33" i="1"/>
  <c r="G30" i="1"/>
  <c r="F30" i="1"/>
  <c r="G28" i="1"/>
  <c r="F28" i="1"/>
  <c r="G26" i="1"/>
  <c r="F26" i="1"/>
  <c r="G21" i="1"/>
  <c r="F21" i="1"/>
  <c r="G16" i="1"/>
  <c r="F16" i="1"/>
  <c r="G14" i="1" l="1"/>
  <c r="F14" i="1"/>
  <c r="G7" i="1"/>
  <c r="F7" i="1"/>
  <c r="F40" i="1" s="1"/>
  <c r="H11" i="1" l="1"/>
  <c r="G40" i="1" l="1"/>
  <c r="H9" i="1"/>
  <c r="H7" i="1"/>
  <c r="H36" i="1" l="1"/>
  <c r="H8" i="1"/>
  <c r="H10" i="1"/>
  <c r="H12" i="1"/>
  <c r="H13" i="1"/>
  <c r="H15" i="1"/>
  <c r="H17" i="1"/>
  <c r="H18" i="1"/>
  <c r="H19" i="1"/>
  <c r="H20" i="1"/>
  <c r="H21" i="1"/>
  <c r="H22" i="1"/>
  <c r="H23" i="1"/>
  <c r="H24" i="1"/>
  <c r="H25" i="1"/>
  <c r="H26" i="1"/>
  <c r="H27" i="1"/>
  <c r="H29" i="1"/>
  <c r="H30" i="1"/>
  <c r="H31" i="1"/>
  <c r="H32" i="1"/>
  <c r="H33" i="1"/>
  <c r="H34" i="1"/>
  <c r="H35" i="1"/>
  <c r="H37" i="1"/>
  <c r="H28" i="1" l="1"/>
  <c r="H14" i="1"/>
  <c r="H16" i="1"/>
  <c r="H40" i="1"/>
</calcChain>
</file>

<file path=xl/sharedStrings.xml><?xml version="1.0" encoding="utf-8"?>
<sst xmlns="http://schemas.openxmlformats.org/spreadsheetml/2006/main" count="71" uniqueCount="71">
  <si>
    <t>Процент исполнения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</si>
  <si>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</si>
  <si>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</si>
  <si>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</si>
  <si>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</si>
  <si>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</si>
  <si>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</si>
  <si>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</si>
  <si>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</si>
  <si>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</si>
  <si>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</si>
  <si>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</si>
  <si>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</si>
  <si>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</si>
  <si>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</si>
  <si>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</si>
  <si>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</si>
  <si>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</si>
  <si>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</si>
  <si>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</si>
  <si>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</si>
  <si>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</si>
  <si>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</si>
  <si>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</si>
  <si>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</si>
  <si>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</si>
  <si>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</si>
  <si>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</si>
  <si>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</si>
  <si>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</si>
  <si>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</si>
  <si>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</si>
  <si>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</si>
  <si>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</si>
  <si>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</si>
  <si>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</si>
  <si>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</si>
  <si>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</si>
  <si>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</si>
  <si>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</si>
  <si>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</si>
  <si>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</si>
  <si>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</si>
  <si>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</si>
  <si>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</si>
  <si>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</si>
  <si>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</si>
  <si>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</si>
  <si>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</si>
  <si>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</si>
  <si>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</si>
  <si>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</si>
  <si>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</si>
  <si>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1105</t>
  </si>
  <si>
    <t>Другие вопросы в области физической культуры и спорта</t>
  </si>
  <si>
    <t>Раздел</t>
  </si>
  <si>
    <t>Наименование показателя</t>
  </si>
  <si>
    <t>тыс.рублей</t>
  </si>
  <si>
    <t>ВСЕГО РАСХОДОВ:</t>
  </si>
  <si>
    <t>0310</t>
  </si>
  <si>
    <t>0300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</si>
  <si>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</si>
  <si>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характера,пожарная безопасность</t>
  </si>
  <si>
    <t>Охрана семьи и детства</t>
  </si>
  <si>
    <t>Сводная бюджетная роспись на 2023 год</t>
  </si>
  <si>
    <t>Обеспечение проведения выборов и референдумов</t>
  </si>
  <si>
    <t>0107</t>
  </si>
  <si>
    <t xml:space="preserve">Сведения об исполнении бюджета города Колы за 9 месяцев 2023 года по разделам, подразделам в сравнении с запланированными значениями </t>
  </si>
  <si>
    <t>Исполнено на 01.10.2023 года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</si>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</sst>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8"/>
      <name val="Arial"/>
    </font>
    <font>
      <b/>
      <sz val="9"/>
      <color rgb="FF536AC2"/>
      <name val="Arial"/>
      <family val="2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">
    <xf numFmtId="0" fontId="0" fillId="0" borderId="0"/>
    <xf numFmtId="164" fontId="7" fillId="2" borderId="5">
      <alignment horizontal="right" vertical="top" shrinkToFit="1"/>
    </xf>
    <xf numFmtId="164" fontId="7" fillId="2" borderId="6">
      <alignment horizontal="right" vertical="top" shrinkToFit="1"/>
    </xf>
  </cellStyleXfs>
  <cellXfs count="38">
    <xf numFmtId="0" fontId="0" fillId="0" borderId="0" xfId="0"/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164" fontId="5" fillId="0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Fill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164" fontId="6" fillId="3" borderId="1" xfId="0" applyNumberFormat="1" applyFont="1" applyFill="1" applyBorder="1" applyAlignment="1">
      <alignment horizontal="center" vertical="top"/>
    </xf>
    <xf numFmtId="0" fontId="2" fillId="3" borderId="0" xfId="0" applyFont="1" applyFill="1" applyAlignment="1">
      <alignment horizontal="center"/>
    </xf>
    <xf numFmtId="0" fontId="5" fillId="3" borderId="1" xfId="0" applyFont="1" applyFill="1" applyBorder="1" applyAlignment="1">
      <alignment horizontal="center" vertical="top" wrapText="1"/>
    </xf>
    <xf numFmtId="164" fontId="5" fillId="3" borderId="1" xfId="0" applyNumberFormat="1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6" fillId="0" borderId="0" xfId="0" applyFont="1" applyAlignment="1">
      <alignment horizontal="center" vertical="top" wrapText="1"/>
    </xf>
  </cellXfs>
  <cellStyles count="3">
    <cellStyle name="st24" xfId="2" xr:uid="{3B4B5D63-52E4-4806-87D3-AE800659383F}"/>
    <cellStyle name="st26" xfId="1" xr:uid="{B2AEFA0D-4259-433C-909B-226D5365B92C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H40"/>
  <sheetViews>
    <sheetView tabSelected="1" topLeftCell="A19" workbookViewId="0">
      <selection activeCell="D46" sqref="D46"/>
    </sheetView>
  </sheetViews>
  <sheetFormatPr defaultColWidth="10.5" defaultRowHeight="11.45" customHeight="1" outlineLevelRow="1" x14ac:dyDescent="0.2"/>
  <cols>
    <col min="1" max="1" width="0.1640625" style="2" customWidth="1"/>
    <col min="2" max="2" width="12.33203125" style="2" customWidth="1"/>
    <col min="3" max="3" width="22.6640625" style="2" customWidth="1"/>
    <col min="4" max="4" width="39.5" style="2" customWidth="1"/>
    <col min="5" max="5" width="14.33203125" style="5" customWidth="1"/>
    <col min="6" max="6" width="19.33203125" style="22" customWidth="1"/>
    <col min="7" max="7" width="17.1640625" style="5" customWidth="1"/>
    <col min="8" max="8" width="14.5" style="5" customWidth="1"/>
    <col min="9" max="16384" width="10.5" style="3"/>
  </cols>
  <sheetData>
    <row r="1" spans="1:8" s="2" customFormat="1" ht="9.9499999999999993" customHeight="1" x14ac:dyDescent="0.2">
      <c r="E1" s="5"/>
      <c r="F1" s="22"/>
      <c r="G1" s="5"/>
      <c r="H1" s="5"/>
    </row>
    <row r="2" spans="1:8" ht="12" customHeight="1" x14ac:dyDescent="0.2">
      <c r="A2" s="1"/>
      <c r="B2" s="37" t="s">
        <v>67</v>
      </c>
      <c r="C2" s="37"/>
      <c r="D2" s="37"/>
      <c r="E2" s="37"/>
      <c r="F2" s="37"/>
      <c r="G2" s="37"/>
      <c r="H2" s="37"/>
    </row>
    <row r="3" spans="1:8" s="2" customFormat="1" ht="9.9499999999999993" customHeight="1" x14ac:dyDescent="0.2">
      <c r="B3" s="37"/>
      <c r="C3" s="37"/>
      <c r="D3" s="37"/>
      <c r="E3" s="37"/>
      <c r="F3" s="37"/>
      <c r="G3" s="37"/>
      <c r="H3" s="37"/>
    </row>
    <row r="4" spans="1:8" ht="12.95" customHeight="1" outlineLevel="1" x14ac:dyDescent="0.2">
      <c r="A4" s="4"/>
      <c r="B4" s="37"/>
      <c r="C4" s="37"/>
      <c r="D4" s="37"/>
      <c r="E4" s="37"/>
      <c r="F4" s="37"/>
      <c r="G4" s="37"/>
      <c r="H4" s="37"/>
    </row>
    <row r="5" spans="1:8" s="2" customFormat="1" ht="9.9499999999999993" customHeight="1" x14ac:dyDescent="0.2">
      <c r="E5" s="5"/>
      <c r="F5" s="22"/>
      <c r="G5" s="5"/>
      <c r="H5" s="7" t="s">
        <v>57</v>
      </c>
    </row>
    <row r="6" spans="1:8" ht="66" customHeight="1" x14ac:dyDescent="0.2">
      <c r="A6" s="25" t="s">
        <v>56</v>
      </c>
      <c r="B6" s="26"/>
      <c r="C6" s="26"/>
      <c r="D6" s="27"/>
      <c r="E6" s="8" t="s">
        <v>55</v>
      </c>
      <c r="F6" s="23" t="s">
        <v>64</v>
      </c>
      <c r="G6" s="8" t="s">
        <v>68</v>
      </c>
      <c r="H6" s="8" t="s">
        <v>0</v>
      </c>
    </row>
    <row r="7" spans="1:8" ht="27.75" customHeight="1" x14ac:dyDescent="0.2">
      <c r="A7" s="28" t="s">
        <v>2</v>
      </c>
      <c r="B7" s="28"/>
      <c r="C7" s="28"/>
      <c r="D7" s="28"/>
      <c r="E7" s="9" t="s">
        <v>1</v>
      </c>
      <c r="F7" s="21">
        <f>F8+F9+F10+F11+F12+F13</f>
        <v>14373.599999999999</v>
      </c>
      <c r="G7" s="18">
        <f>G8+G9+G10+G11+G12+G13</f>
        <v>8863.5999999999985</v>
      </c>
      <c r="H7" s="11">
        <f>G7/F7%</f>
        <v>61.66583180274948</v>
      </c>
    </row>
    <row r="8" spans="1:8" ht="39.75" customHeight="1" outlineLevel="1" x14ac:dyDescent="0.2">
      <c r="A8" s="29" t="s">
        <v>4</v>
      </c>
      <c r="B8" s="29"/>
      <c r="C8" s="29"/>
      <c r="D8" s="29"/>
      <c r="E8" s="10" t="s">
        <v>3</v>
      </c>
      <c r="F8" s="24">
        <v>2691.4</v>
      </c>
      <c r="G8" s="17">
        <v>1780.6</v>
      </c>
      <c r="H8" s="12">
        <f t="shared" ref="H8:H39" si="0">G8/F8%</f>
        <v>66.158876421193426</v>
      </c>
    </row>
    <row r="9" spans="1:8" ht="62.25" customHeight="1" outlineLevel="1" x14ac:dyDescent="0.2">
      <c r="A9" s="29" t="s">
        <v>6</v>
      </c>
      <c r="B9" s="29"/>
      <c r="C9" s="29"/>
      <c r="D9" s="29"/>
      <c r="E9" s="10" t="s">
        <v>5</v>
      </c>
      <c r="F9" s="24">
        <v>1986.6</v>
      </c>
      <c r="G9" s="17">
        <v>1119.5</v>
      </c>
      <c r="H9" s="12">
        <f>G9/F9%</f>
        <v>56.352562166515654</v>
      </c>
    </row>
    <row r="10" spans="1:8" ht="54" customHeight="1" outlineLevel="1" x14ac:dyDescent="0.2">
      <c r="A10" s="29" t="s">
        <v>8</v>
      </c>
      <c r="B10" s="29"/>
      <c r="C10" s="29"/>
      <c r="D10" s="29"/>
      <c r="E10" s="10" t="s">
        <v>7</v>
      </c>
      <c r="F10" s="24">
        <v>306</v>
      </c>
      <c r="G10" s="17">
        <v>306</v>
      </c>
      <c r="H10" s="12">
        <f t="shared" si="0"/>
        <v>100</v>
      </c>
    </row>
    <row r="11" spans="1:8" ht="54" customHeight="1" outlineLevel="1" x14ac:dyDescent="0.2">
      <c r="A11" s="19"/>
      <c r="B11" s="33" t="s">
        <v>65</v>
      </c>
      <c r="C11" s="34"/>
      <c r="D11" s="35"/>
      <c r="E11" s="13" t="s">
        <v>66</v>
      </c>
      <c r="F11" s="24">
        <v>1698.9</v>
      </c>
      <c r="G11" s="17">
        <v>1684.3</v>
      </c>
      <c r="H11" s="12">
        <f t="shared" si="0"/>
        <v>99.140620401436223</v>
      </c>
    </row>
    <row r="12" spans="1:8" ht="27" customHeight="1" outlineLevel="1" x14ac:dyDescent="0.2">
      <c r="A12" s="29" t="s">
        <v>10</v>
      </c>
      <c r="B12" s="29"/>
      <c r="C12" s="29"/>
      <c r="D12" s="29"/>
      <c r="E12" s="10" t="s">
        <v>9</v>
      </c>
      <c r="F12" s="24">
        <v>500</v>
      </c>
      <c r="G12" s="12">
        <v>3973.2</v>
      </c>
      <c r="H12" s="12">
        <f t="shared" si="0"/>
        <v>794.64</v>
      </c>
    </row>
    <row r="13" spans="1:8" ht="20.25" customHeight="1" outlineLevel="1" x14ac:dyDescent="0.2">
      <c r="A13" s="29" t="s">
        <v>12</v>
      </c>
      <c r="B13" s="29"/>
      <c r="C13" s="29"/>
      <c r="D13" s="29"/>
      <c r="E13" s="10" t="s">
        <v>11</v>
      </c>
      <c r="F13" s="24">
        <v>7190.7</v>
      </c>
      <c r="G13" s="17">
        <v>0</v>
      </c>
      <c r="H13" s="12">
        <f t="shared" si="0"/>
        <v>0</v>
      </c>
    </row>
    <row r="14" spans="1:8" ht="33.75" customHeight="1" outlineLevel="1" x14ac:dyDescent="0.2">
      <c r="A14" s="16"/>
      <c r="B14" s="30" t="s">
        <v>61</v>
      </c>
      <c r="C14" s="31"/>
      <c r="D14" s="32"/>
      <c r="E14" s="14" t="s">
        <v>60</v>
      </c>
      <c r="F14" s="21">
        <f>F15</f>
        <v>265</v>
      </c>
      <c r="G14" s="18">
        <f>G15</f>
        <v>122</v>
      </c>
      <c r="H14" s="12">
        <f t="shared" si="0"/>
        <v>46.037735849056602</v>
      </c>
    </row>
    <row r="15" spans="1:8" ht="39.75" customHeight="1" outlineLevel="1" x14ac:dyDescent="0.2">
      <c r="A15" s="16"/>
      <c r="B15" s="33" t="s">
        <v>62</v>
      </c>
      <c r="C15" s="34"/>
      <c r="D15" s="35"/>
      <c r="E15" s="13" t="s">
        <v>59</v>
      </c>
      <c r="F15" s="24">
        <v>265</v>
      </c>
      <c r="G15" s="17">
        <v>122</v>
      </c>
      <c r="H15" s="12">
        <f t="shared" si="0"/>
        <v>46.037735849056602</v>
      </c>
    </row>
    <row r="16" spans="1:8" s="6" customFormat="1" ht="17.25" customHeight="1" x14ac:dyDescent="0.2">
      <c r="A16" s="28" t="s">
        <v>14</v>
      </c>
      <c r="B16" s="28"/>
      <c r="C16" s="28"/>
      <c r="D16" s="28"/>
      <c r="E16" s="9" t="s">
        <v>13</v>
      </c>
      <c r="F16" s="21">
        <f>F17+F18+F19+F20</f>
        <v>42577.3</v>
      </c>
      <c r="G16" s="18">
        <f>G17+G18+G19+G20</f>
        <v>15925.1</v>
      </c>
      <c r="H16" s="11">
        <f>G16/F16%</f>
        <v>37.402794446806162</v>
      </c>
    </row>
    <row r="17" spans="1:8" ht="23.25" customHeight="1" outlineLevel="1" x14ac:dyDescent="0.2">
      <c r="A17" s="29" t="s">
        <v>16</v>
      </c>
      <c r="B17" s="29"/>
      <c r="C17" s="29"/>
      <c r="D17" s="29"/>
      <c r="E17" s="10" t="s">
        <v>15</v>
      </c>
      <c r="F17" s="24">
        <v>1666.4</v>
      </c>
      <c r="G17" s="17">
        <v>370.7</v>
      </c>
      <c r="H17" s="12">
        <f t="shared" si="0"/>
        <v>22.245559289486316</v>
      </c>
    </row>
    <row r="18" spans="1:8" ht="17.25" customHeight="1" outlineLevel="1" x14ac:dyDescent="0.2">
      <c r="A18" s="29" t="s">
        <v>18</v>
      </c>
      <c r="B18" s="29"/>
      <c r="C18" s="29"/>
      <c r="D18" s="29"/>
      <c r="E18" s="10" t="s">
        <v>17</v>
      </c>
      <c r="F18" s="24">
        <v>37673.9</v>
      </c>
      <c r="G18" s="17">
        <v>12377.8</v>
      </c>
      <c r="H18" s="12">
        <f t="shared" si="0"/>
        <v>32.855106585726453</v>
      </c>
    </row>
    <row r="19" spans="1:8" ht="21.75" customHeight="1" outlineLevel="1" x14ac:dyDescent="0.2">
      <c r="A19" s="29" t="s">
        <v>20</v>
      </c>
      <c r="B19" s="29"/>
      <c r="C19" s="29"/>
      <c r="D19" s="29"/>
      <c r="E19" s="10" t="s">
        <v>19</v>
      </c>
      <c r="F19" s="24">
        <v>37.799999999999997</v>
      </c>
      <c r="G19" s="17">
        <v>16.600000000000001</v>
      </c>
      <c r="H19" s="12">
        <f t="shared" si="0"/>
        <v>43.915343915343925</v>
      </c>
    </row>
    <row r="20" spans="1:8" ht="18.75" customHeight="1" outlineLevel="1" x14ac:dyDescent="0.2">
      <c r="A20" s="29" t="s">
        <v>22</v>
      </c>
      <c r="B20" s="29"/>
      <c r="C20" s="29"/>
      <c r="D20" s="29"/>
      <c r="E20" s="10" t="s">
        <v>21</v>
      </c>
      <c r="F20" s="24">
        <v>3199.2</v>
      </c>
      <c r="G20" s="17">
        <v>3160</v>
      </c>
      <c r="H20" s="12">
        <f t="shared" si="0"/>
        <v>98.774693673418369</v>
      </c>
    </row>
    <row r="21" spans="1:8" s="6" customFormat="1" ht="19.5" customHeight="1" x14ac:dyDescent="0.2">
      <c r="A21" s="28" t="s">
        <v>24</v>
      </c>
      <c r="B21" s="28"/>
      <c r="C21" s="28"/>
      <c r="D21" s="28"/>
      <c r="E21" s="9" t="s">
        <v>23</v>
      </c>
      <c r="F21" s="21">
        <f>F22+F23+F24+F25</f>
        <v>145942.1</v>
      </c>
      <c r="G21" s="18">
        <f>G22+G23+G24+G25</f>
        <v>107143.9</v>
      </c>
      <c r="H21" s="18">
        <f t="shared" si="0"/>
        <v>73.415347593326388</v>
      </c>
    </row>
    <row r="22" spans="1:8" ht="16.5" customHeight="1" outlineLevel="1" x14ac:dyDescent="0.2">
      <c r="A22" s="29" t="s">
        <v>26</v>
      </c>
      <c r="B22" s="29"/>
      <c r="C22" s="29"/>
      <c r="D22" s="29"/>
      <c r="E22" s="10" t="s">
        <v>25</v>
      </c>
      <c r="F22" s="24">
        <v>32330.9</v>
      </c>
      <c r="G22" s="17">
        <v>23722.799999999999</v>
      </c>
      <c r="H22" s="12">
        <f t="shared" si="0"/>
        <v>73.375006572659586</v>
      </c>
    </row>
    <row r="23" spans="1:8" ht="18.75" customHeight="1" outlineLevel="1" x14ac:dyDescent="0.2">
      <c r="A23" s="29" t="s">
        <v>28</v>
      </c>
      <c r="B23" s="29"/>
      <c r="C23" s="29"/>
      <c r="D23" s="29"/>
      <c r="E23" s="10" t="s">
        <v>27</v>
      </c>
      <c r="F23" s="24">
        <v>7439.3</v>
      </c>
      <c r="G23" s="17">
        <v>6731.6</v>
      </c>
      <c r="H23" s="12">
        <f t="shared" si="0"/>
        <v>90.487008186254087</v>
      </c>
    </row>
    <row r="24" spans="1:8" ht="17.25" customHeight="1" outlineLevel="1" x14ac:dyDescent="0.2">
      <c r="A24" s="29" t="s">
        <v>30</v>
      </c>
      <c r="B24" s="29"/>
      <c r="C24" s="29"/>
      <c r="D24" s="29"/>
      <c r="E24" s="10" t="s">
        <v>29</v>
      </c>
      <c r="F24" s="24">
        <v>73670.8</v>
      </c>
      <c r="G24" s="17">
        <v>52432.4</v>
      </c>
      <c r="H24" s="12">
        <f t="shared" si="0"/>
        <v>71.171210303132312</v>
      </c>
    </row>
    <row r="25" spans="1:8" ht="24.75" customHeight="1" outlineLevel="1" x14ac:dyDescent="0.2">
      <c r="A25" s="29" t="s">
        <v>32</v>
      </c>
      <c r="B25" s="29"/>
      <c r="C25" s="29"/>
      <c r="D25" s="29"/>
      <c r="E25" s="10" t="s">
        <v>31</v>
      </c>
      <c r="F25" s="24">
        <v>32501.1</v>
      </c>
      <c r="G25" s="17">
        <v>24257.1</v>
      </c>
      <c r="H25" s="12">
        <f t="shared" si="0"/>
        <v>74.634704671534195</v>
      </c>
    </row>
    <row r="26" spans="1:8" s="6" customFormat="1" ht="18" customHeight="1" x14ac:dyDescent="0.2">
      <c r="A26" s="28" t="s">
        <v>34</v>
      </c>
      <c r="B26" s="28"/>
      <c r="C26" s="28"/>
      <c r="D26" s="28"/>
      <c r="E26" s="9" t="s">
        <v>33</v>
      </c>
      <c r="F26" s="21">
        <f>F27</f>
        <v>1647</v>
      </c>
      <c r="G26" s="18">
        <f>G27</f>
        <v>932.5</v>
      </c>
      <c r="H26" s="18">
        <f t="shared" si="0"/>
        <v>56.618093503339409</v>
      </c>
    </row>
    <row r="27" spans="1:8" ht="24.75" customHeight="1" outlineLevel="1" x14ac:dyDescent="0.2">
      <c r="A27" s="29" t="s">
        <v>36</v>
      </c>
      <c r="B27" s="29"/>
      <c r="C27" s="29"/>
      <c r="D27" s="29"/>
      <c r="E27" s="10" t="s">
        <v>35</v>
      </c>
      <c r="F27" s="24">
        <v>1647</v>
      </c>
      <c r="G27" s="17">
        <v>932.5</v>
      </c>
      <c r="H27" s="17">
        <f t="shared" si="0"/>
        <v>56.618093503339409</v>
      </c>
    </row>
    <row r="28" spans="1:8" s="6" customFormat="1" ht="21" customHeight="1" x14ac:dyDescent="0.2">
      <c r="A28" s="28" t="s">
        <v>38</v>
      </c>
      <c r="B28" s="28"/>
      <c r="C28" s="28"/>
      <c r="D28" s="28"/>
      <c r="E28" s="9" t="s">
        <v>37</v>
      </c>
      <c r="F28" s="21">
        <f>F29</f>
        <v>30</v>
      </c>
      <c r="G28" s="18">
        <f>G29</f>
        <v>0</v>
      </c>
      <c r="H28" s="17">
        <f t="shared" si="0"/>
        <v>0</v>
      </c>
    </row>
    <row r="29" spans="1:8" ht="21" customHeight="1" outlineLevel="1" x14ac:dyDescent="0.2">
      <c r="A29" s="29" t="s">
        <v>40</v>
      </c>
      <c r="B29" s="29"/>
      <c r="C29" s="29"/>
      <c r="D29" s="29"/>
      <c r="E29" s="10" t="s">
        <v>39</v>
      </c>
      <c r="F29" s="24">
        <v>30</v>
      </c>
      <c r="G29" s="17">
        <v>0</v>
      </c>
      <c r="H29" s="17">
        <f t="shared" si="0"/>
        <v>0</v>
      </c>
    </row>
    <row r="30" spans="1:8" s="6" customFormat="1" ht="24" customHeight="1" x14ac:dyDescent="0.2">
      <c r="A30" s="28" t="s">
        <v>42</v>
      </c>
      <c r="B30" s="28"/>
      <c r="C30" s="28"/>
      <c r="D30" s="28"/>
      <c r="E30" s="9" t="s">
        <v>41</v>
      </c>
      <c r="F30" s="21">
        <f>F31+F32</f>
        <v>15138.2</v>
      </c>
      <c r="G30" s="18">
        <f>G31+G32</f>
        <v>10100.900000000001</v>
      </c>
      <c r="H30" s="11">
        <f t="shared" si="0"/>
        <v>66.724577558758639</v>
      </c>
    </row>
    <row r="31" spans="1:8" ht="15" customHeight="1" outlineLevel="1" x14ac:dyDescent="0.2">
      <c r="A31" s="29" t="s">
        <v>44</v>
      </c>
      <c r="B31" s="29"/>
      <c r="C31" s="29"/>
      <c r="D31" s="29"/>
      <c r="E31" s="10" t="s">
        <v>43</v>
      </c>
      <c r="F31" s="24">
        <v>14423.2</v>
      </c>
      <c r="G31" s="17">
        <v>9534.7000000000007</v>
      </c>
      <c r="H31" s="12">
        <f t="shared" si="0"/>
        <v>66.106689222918632</v>
      </c>
    </row>
    <row r="32" spans="1:8" ht="16.5" customHeight="1" outlineLevel="1" x14ac:dyDescent="0.2">
      <c r="A32" s="29" t="s">
        <v>46</v>
      </c>
      <c r="B32" s="29"/>
      <c r="C32" s="29"/>
      <c r="D32" s="29"/>
      <c r="E32" s="10" t="s">
        <v>45</v>
      </c>
      <c r="F32" s="24">
        <v>715</v>
      </c>
      <c r="G32" s="17">
        <v>566.20000000000005</v>
      </c>
      <c r="H32" s="12">
        <f t="shared" si="0"/>
        <v>79.188811188811187</v>
      </c>
    </row>
    <row r="33" spans="1:8" s="6" customFormat="1" ht="15.75" customHeight="1" x14ac:dyDescent="0.2">
      <c r="A33" s="28" t="s">
        <v>48</v>
      </c>
      <c r="B33" s="28"/>
      <c r="C33" s="28"/>
      <c r="D33" s="28"/>
      <c r="E33" s="9" t="s">
        <v>47</v>
      </c>
      <c r="F33" s="21">
        <f>F34+F35</f>
        <v>8383.4</v>
      </c>
      <c r="G33" s="11">
        <f>G34+G35</f>
        <v>7824.1</v>
      </c>
      <c r="H33" s="11">
        <f t="shared" si="0"/>
        <v>93.328482477276523</v>
      </c>
    </row>
    <row r="34" spans="1:8" ht="21" customHeight="1" outlineLevel="1" x14ac:dyDescent="0.2">
      <c r="A34" s="29" t="s">
        <v>50</v>
      </c>
      <c r="B34" s="29"/>
      <c r="C34" s="29"/>
      <c r="D34" s="29"/>
      <c r="E34" s="10" t="s">
        <v>49</v>
      </c>
      <c r="F34" s="24">
        <v>1740</v>
      </c>
      <c r="G34" s="17">
        <v>1285.9000000000001</v>
      </c>
      <c r="H34" s="12">
        <f t="shared" si="0"/>
        <v>73.902298850574724</v>
      </c>
    </row>
    <row r="35" spans="1:8" ht="18.75" customHeight="1" outlineLevel="1" x14ac:dyDescent="0.2">
      <c r="A35" s="29" t="s">
        <v>63</v>
      </c>
      <c r="B35" s="29"/>
      <c r="C35" s="29"/>
      <c r="D35" s="29"/>
      <c r="E35" s="10">
        <v>1004</v>
      </c>
      <c r="F35" s="24">
        <v>6643.4</v>
      </c>
      <c r="G35" s="17">
        <v>6538.2</v>
      </c>
      <c r="H35" s="12">
        <f t="shared" si="0"/>
        <v>98.416473492488791</v>
      </c>
    </row>
    <row r="36" spans="1:8" s="6" customFormat="1" ht="18.75" customHeight="1" x14ac:dyDescent="0.2">
      <c r="A36" s="28" t="s">
        <v>52</v>
      </c>
      <c r="B36" s="28"/>
      <c r="C36" s="28"/>
      <c r="D36" s="28"/>
      <c r="E36" s="9" t="s">
        <v>51</v>
      </c>
      <c r="F36" s="21">
        <f>F37</f>
        <v>100</v>
      </c>
      <c r="G36" s="11">
        <f>G37</f>
        <v>0</v>
      </c>
      <c r="H36" s="11">
        <f t="shared" si="0"/>
        <v>0</v>
      </c>
    </row>
    <row r="37" spans="1:8" ht="24" customHeight="1" outlineLevel="1" x14ac:dyDescent="0.2">
      <c r="A37" s="29" t="s">
        <v>54</v>
      </c>
      <c r="B37" s="29"/>
      <c r="C37" s="29"/>
      <c r="D37" s="29"/>
      <c r="E37" s="10" t="s">
        <v>53</v>
      </c>
      <c r="F37" s="24">
        <v>100</v>
      </c>
      <c r="G37" s="17">
        <v>0</v>
      </c>
      <c r="H37" s="12">
        <f t="shared" si="0"/>
        <v>0</v>
      </c>
    </row>
    <row r="38" spans="1:8" ht="42.75" customHeight="1" outlineLevel="1" x14ac:dyDescent="0.2">
      <c r="A38" s="20"/>
      <c r="B38" s="30" t="s">
        <v>69</v>
      </c>
      <c r="C38" s="31"/>
      <c r="D38" s="32"/>
      <c r="E38" s="9">
        <v>1300</v>
      </c>
      <c r="F38" s="24">
        <f>F39</f>
        <v>2</v>
      </c>
      <c r="G38" s="17">
        <v>0</v>
      </c>
      <c r="H38" s="11">
        <f t="shared" si="0"/>
        <v>0</v>
      </c>
    </row>
    <row r="39" spans="1:8" ht="33.75" customHeight="1" outlineLevel="1" x14ac:dyDescent="0.2">
      <c r="A39" s="20"/>
      <c r="B39" s="33" t="s">
        <v>70</v>
      </c>
      <c r="C39" s="34"/>
      <c r="D39" s="35"/>
      <c r="E39" s="10">
        <v>1301</v>
      </c>
      <c r="F39" s="24">
        <v>2</v>
      </c>
      <c r="G39" s="17">
        <v>0</v>
      </c>
      <c r="H39" s="12">
        <f t="shared" si="0"/>
        <v>0</v>
      </c>
    </row>
    <row r="40" spans="1:8" ht="29.25" customHeight="1" x14ac:dyDescent="0.2">
      <c r="A40" s="36" t="s">
        <v>58</v>
      </c>
      <c r="B40" s="36"/>
      <c r="C40" s="36"/>
      <c r="D40" s="36"/>
      <c r="E40" s="15"/>
      <c r="F40" s="21">
        <f>F7+F14+F16+F21+F26+F30+F33+F36+F28+F38</f>
        <v>228458.6</v>
      </c>
      <c r="G40" s="11">
        <f>G7+G14+G16+G21+G26+G30+G33+G36+G28</f>
        <v>150912.09999999998</v>
      </c>
      <c r="H40" s="11">
        <f>G40/F40%</f>
        <v>66.056650964332249</v>
      </c>
    </row>
  </sheetData>
  <mergeCells count="36">
    <mergeCell ref="B38:D38"/>
    <mergeCell ref="B39:D39"/>
    <mergeCell ref="A40:D40"/>
    <mergeCell ref="B2:H4"/>
    <mergeCell ref="A35:D35"/>
    <mergeCell ref="A36:D36"/>
    <mergeCell ref="A37:D37"/>
    <mergeCell ref="A32:D32"/>
    <mergeCell ref="A33:D33"/>
    <mergeCell ref="A34:D34"/>
    <mergeCell ref="A29:D29"/>
    <mergeCell ref="A30:D30"/>
    <mergeCell ref="A31:D31"/>
    <mergeCell ref="A26:D26"/>
    <mergeCell ref="A27:D27"/>
    <mergeCell ref="A28:D28"/>
    <mergeCell ref="A16:D16"/>
    <mergeCell ref="A9:D9"/>
    <mergeCell ref="A10:D10"/>
    <mergeCell ref="B14:D14"/>
    <mergeCell ref="B15:D15"/>
    <mergeCell ref="B11:D11"/>
    <mergeCell ref="A25:D25"/>
    <mergeCell ref="A20:D20"/>
    <mergeCell ref="A21:D21"/>
    <mergeCell ref="A22:D22"/>
    <mergeCell ref="A17:D17"/>
    <mergeCell ref="A18:D18"/>
    <mergeCell ref="A19:D19"/>
    <mergeCell ref="A23:D23"/>
    <mergeCell ref="A24:D24"/>
    <mergeCell ref="A6:D6"/>
    <mergeCell ref="A7:D7"/>
    <mergeCell ref="A8:D8"/>
    <mergeCell ref="A12:D12"/>
    <mergeCell ref="A13:D13"/>
  </mergeCells>
  <pageMargins left="0.78740157480314965" right="0.39370078740157483" top="0.39370078740157483" bottom="0.39370078740157483" header="0" footer="0"/>
  <pageSetup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ufin391</dc:creator>
  <cp:lastModifiedBy>ufin392</cp:lastModifiedBy>
  <cp:lastPrinted>2023-07-12T14:49:10Z</cp:lastPrinted>
  <dcterms:created xsi:type="dcterms:W3CDTF">2022-07-18T09:28:29Z</dcterms:created>
  <dcterms:modified xsi:type="dcterms:W3CDTF">2023-10-13T07:30:19Z</dcterms:modified>
</cp:coreProperties>
</file>