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9 месяцев 2023 года\"/>
    </mc:Choice>
  </mc:AlternateContent>
  <xr:revisionPtr revIDLastSave="0" documentId="13_ncr:1_{3875CC74-243A-46E4-8591-39562611F03A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H41" i="1" l="1"/>
  <c r="H40" i="1"/>
  <c r="G40" i="1"/>
  <c r="F40" i="1"/>
  <c r="F9" i="1"/>
  <c r="G16" i="1" l="1"/>
  <c r="G28" i="1" l="1"/>
  <c r="G18" i="1"/>
  <c r="G9" i="1"/>
  <c r="H39" i="1" l="1"/>
  <c r="H34" i="1"/>
  <c r="G30" i="1"/>
  <c r="F30" i="1"/>
  <c r="H30" i="1" s="1"/>
  <c r="H24" i="1"/>
  <c r="H25" i="1"/>
  <c r="H26" i="1"/>
  <c r="H27" i="1"/>
  <c r="H29" i="1"/>
  <c r="H31" i="1"/>
  <c r="H33" i="1"/>
  <c r="H36" i="1"/>
  <c r="H37" i="1"/>
  <c r="H22" i="1"/>
  <c r="F18" i="1" l="1"/>
  <c r="H14" i="1"/>
  <c r="H15" i="1"/>
  <c r="H17" i="1"/>
  <c r="H19" i="1"/>
  <c r="H20" i="1"/>
  <c r="H21" i="1"/>
  <c r="H12" i="1"/>
  <c r="G38" i="1" l="1"/>
  <c r="G35" i="1"/>
  <c r="G32" i="1"/>
  <c r="G23" i="1"/>
  <c r="H18" i="1"/>
  <c r="G7" i="1" l="1"/>
  <c r="F32" i="1"/>
  <c r="H32" i="1" s="1"/>
  <c r="F23" i="1" l="1"/>
  <c r="H23" i="1" s="1"/>
  <c r="F28" i="1" l="1"/>
  <c r="F16" i="1"/>
  <c r="H16" i="1" s="1"/>
  <c r="H28" i="1" l="1"/>
  <c r="F7" i="1"/>
  <c r="H10" i="1"/>
  <c r="F38" i="1"/>
  <c r="H38" i="1" s="1"/>
  <c r="F35" i="1"/>
  <c r="H35" i="1" s="1"/>
  <c r="H9" i="1"/>
  <c r="H7" i="1" l="1"/>
  <c r="H11" i="1"/>
</calcChain>
</file>

<file path=xl/sharedStrings.xml><?xml version="1.0" encoding="utf-8"?>
<sst xmlns="http://schemas.openxmlformats.org/spreadsheetml/2006/main" count="153" uniqueCount="89">
  <si>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</si>
  <si>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</si>
  <si>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</si>
  <si>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</si>
  <si>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</si>
  <si>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</si>
  <si>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</si>
  <si>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</si>
  <si>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</si>
  <si>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</si>
  <si>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</si>
  <si>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</si>
  <si>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</si>
  <si>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</si>
  <si>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</si>
  <si>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</si>
  <si>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</si>
  <si>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</si>
  <si>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</si>
  <si>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</si>
  <si>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</si>
  <si>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</si>
  <si>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</si>
  <si>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</si>
  <si>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</si>
  <si>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</si>
  <si>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</si>
  <si>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</si>
  <si>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</si>
  <si>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</si>
  <si>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</si>
  <si>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</si>
  <si>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</si>
  <si>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</si>
  <si>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</si>
  <si>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</si>
  <si>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</si>
  <si>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</si>
  <si>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</si>
  <si>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</si>
  <si>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</si>
  <si>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</si>
  <si>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</si>
  <si>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</si>
  <si>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</si>
  <si>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</si>
  <si>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</si>
  <si>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</si>
  <si>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</si>
  <si>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</si>
  <si>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</si>
  <si>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</si>
  <si>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</si>
  <si>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</si>
  <si>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</si>
  <si>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</si>
  <si>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</si>
  <si>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</si>
  <si>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</si>
  <si>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</si>
  <si>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</si>
  <si>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</si>
  <si>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</si>
  <si>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</si>
  <si>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</si>
  <si>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</si>
  <si>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</si>
  <si>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</si>
  <si>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</si>
  <si>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</si>
  <si>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</si>
  <si>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</si>
  <si>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</si>
  <si>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</si>
  <si>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</si>
  <si>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</si>
  <si>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</si>
  <si>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</si>
  <si>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</si>
  <si>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</si>
  <si>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</si>
  <si>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</si>
  <si>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</si>
  <si>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Исполнено на 01.10.2022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</si>
  <si>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9 месяцев 2023 года в сравнении с соответствующим периодом прошлого года</t>
  </si>
  <si>
    <t>Исполнено на 01.10.2023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</si>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</sst>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0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  <xf numFmtId="0" fontId="13" fillId="0" borderId="1">
      <alignment vertical="top" wrapText="1"/>
    </xf>
  </cellStyleXfs>
  <cellXfs count="4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164" fontId="11" fillId="2" borderId="5" xfId="7" applyNumberFormat="1" applyFont="1" applyFill="1" applyBorder="1" applyAlignment="1" applyProtection="1">
      <alignment horizontal="right" shrinkToFit="1"/>
    </xf>
    <xf numFmtId="164" fontId="9" fillId="0" borderId="5" xfId="12" applyNumberFormat="1" applyFont="1" applyBorder="1" applyAlignment="1" applyProtection="1">
      <alignment horizontal="right" shrinkToFit="1"/>
    </xf>
    <xf numFmtId="164" fontId="11" fillId="2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Border="1" applyAlignment="1" applyProtection="1">
      <alignment horizontal="right" wrapText="1"/>
    </xf>
    <xf numFmtId="164" fontId="1" fillId="0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Fill="1" applyBorder="1" applyAlignment="1" applyProtection="1">
      <alignment horizontal="right" wrapText="1"/>
    </xf>
    <xf numFmtId="164" fontId="1" fillId="0" borderId="5" xfId="13" applyNumberFormat="1" applyFont="1" applyFill="1" applyBorder="1" applyAlignment="1" applyProtection="1">
      <alignment horizontal="right" wrapText="1"/>
    </xf>
    <xf numFmtId="164" fontId="12" fillId="0" borderId="5" xfId="13" applyNumberFormat="1" applyFont="1" applyFill="1" applyBorder="1" applyAlignment="1" applyProtection="1">
      <alignment horizontal="right" wrapText="1"/>
    </xf>
    <xf numFmtId="0" fontId="7" fillId="0" borderId="1" xfId="29" applyNumberFormat="1" applyFont="1" applyProtection="1">
      <alignment vertical="top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0" fontId="7" fillId="3" borderId="2" xfId="2" applyNumberFormat="1" applyFont="1" applyFill="1" applyBorder="1" applyAlignment="1" applyProtection="1">
      <alignment horizontal="center" vertical="center" wrapText="1"/>
    </xf>
    <xf numFmtId="49" fontId="1" fillId="3" borderId="2" xfId="3" applyNumberFormat="1" applyFont="1" applyFill="1" applyBorder="1" applyAlignment="1" applyProtection="1">
      <alignment horizontal="center" vertical="center" wrapText="1"/>
    </xf>
    <xf numFmtId="0" fontId="0" fillId="3" borderId="0" xfId="0" applyFill="1"/>
    <xf numFmtId="0" fontId="7" fillId="3" borderId="3" xfId="2" applyNumberFormat="1" applyFont="1" applyFill="1" applyBorder="1" applyAlignment="1" applyProtection="1">
      <alignment horizontal="center" vertical="center" wrapText="1"/>
    </xf>
    <xf numFmtId="49" fontId="1" fillId="3" borderId="3" xfId="3" applyNumberFormat="1" applyFont="1" applyFill="1" applyBorder="1" applyAlignment="1" applyProtection="1">
      <alignment horizontal="center" vertical="center" wrapText="1"/>
    </xf>
  </cellXfs>
  <cellStyles count="30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37" xfId="29" xr:uid="{DFBA4968-FD68-4084-A5FA-992C48D24671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J41"/>
  <sheetViews>
    <sheetView tabSelected="1" workbookViewId="0">
      <selection activeCell="A11" sqref="A11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10" x14ac:dyDescent="0.25">
      <c r="G1" s="2"/>
      <c r="H1" s="2"/>
    </row>
    <row r="2" spans="1:10" ht="27" customHeight="1" x14ac:dyDescent="0.25">
      <c r="A2" s="34" t="s">
        <v>84</v>
      </c>
      <c r="B2" s="34"/>
      <c r="C2" s="34"/>
      <c r="D2" s="34"/>
      <c r="E2" s="34"/>
      <c r="F2" s="34"/>
      <c r="G2" s="34"/>
      <c r="H2" s="34"/>
    </row>
    <row r="3" spans="1:10" x14ac:dyDescent="0.25">
      <c r="A3" s="3"/>
      <c r="B3" s="4"/>
      <c r="C3" s="4"/>
      <c r="D3" s="4"/>
      <c r="E3" s="4"/>
      <c r="G3" s="2"/>
      <c r="H3" s="5" t="s">
        <v>0</v>
      </c>
    </row>
    <row r="4" spans="1:10" ht="15" customHeight="1" x14ac:dyDescent="0.25">
      <c r="A4" s="35" t="s">
        <v>1</v>
      </c>
      <c r="B4" s="35" t="s">
        <v>2</v>
      </c>
      <c r="C4" s="35" t="s">
        <v>3</v>
      </c>
      <c r="D4" s="37" t="s">
        <v>4</v>
      </c>
      <c r="E4" s="39" t="s">
        <v>5</v>
      </c>
      <c r="F4" s="40" t="s">
        <v>85</v>
      </c>
      <c r="G4" s="40" t="s">
        <v>83</v>
      </c>
      <c r="H4" s="40" t="s">
        <v>6</v>
      </c>
      <c r="I4" s="41"/>
      <c r="J4" s="41"/>
    </row>
    <row r="5" spans="1:10" ht="15" customHeight="1" x14ac:dyDescent="0.25">
      <c r="A5" s="36"/>
      <c r="B5" s="36"/>
      <c r="C5" s="36"/>
      <c r="D5" s="38"/>
      <c r="E5" s="42"/>
      <c r="F5" s="43"/>
      <c r="G5" s="43"/>
      <c r="H5" s="43"/>
      <c r="I5" s="41"/>
      <c r="J5" s="41"/>
    </row>
    <row r="6" spans="1:10" x14ac:dyDescent="0.25">
      <c r="A6" s="36"/>
      <c r="B6" s="36"/>
      <c r="C6" s="36"/>
      <c r="D6" s="38"/>
      <c r="E6" s="42"/>
      <c r="F6" s="43"/>
      <c r="G6" s="43"/>
      <c r="H6" s="43"/>
      <c r="I6" s="41"/>
      <c r="J6" s="41"/>
    </row>
    <row r="7" spans="1:10" x14ac:dyDescent="0.25">
      <c r="A7" s="6" t="s">
        <v>7</v>
      </c>
      <c r="B7" s="7">
        <v>200</v>
      </c>
      <c r="C7" s="8" t="s">
        <v>8</v>
      </c>
      <c r="D7" s="8"/>
      <c r="E7" s="8"/>
      <c r="F7" s="23">
        <f>F9+F16+F18+F23+F28+F30+F32+F35+F38+F40</f>
        <v>150912.09999999998</v>
      </c>
      <c r="G7" s="25">
        <f>G9+G16+G18+G23+G28+G30+G32+G35+G38</f>
        <v>232284.69999999998</v>
      </c>
      <c r="H7" s="21">
        <f>F7-G7</f>
        <v>-81372.600000000006</v>
      </c>
    </row>
    <row r="8" spans="1:10" x14ac:dyDescent="0.25">
      <c r="A8" s="10" t="s">
        <v>9</v>
      </c>
      <c r="B8" s="11"/>
      <c r="C8" s="12"/>
      <c r="D8" s="12"/>
      <c r="E8" s="12"/>
      <c r="F8" s="24"/>
      <c r="G8" s="26"/>
      <c r="H8" s="22"/>
    </row>
    <row r="9" spans="1:10" x14ac:dyDescent="0.25">
      <c r="A9" s="13" t="s">
        <v>10</v>
      </c>
      <c r="B9" s="14" t="s">
        <v>11</v>
      </c>
      <c r="C9" s="15" t="s">
        <v>12</v>
      </c>
      <c r="D9" s="15"/>
      <c r="E9" s="15"/>
      <c r="F9" s="27">
        <f>F10+F11+F12+F14+F15+F13</f>
        <v>8863.5999999999985</v>
      </c>
      <c r="G9" s="27">
        <f>G10+G11+G12+G14+G15</f>
        <v>6673.1</v>
      </c>
      <c r="H9" s="9">
        <f>F9-G9</f>
        <v>2190.4999999999982</v>
      </c>
    </row>
    <row r="10" spans="1:10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9">
        <v>1780.6</v>
      </c>
      <c r="G10" s="30">
        <v>1751.4</v>
      </c>
      <c r="H10" s="9">
        <f>F10-G10</f>
        <v>29.199999999999818</v>
      </c>
    </row>
    <row r="11" spans="1:10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9">
        <v>1119.5</v>
      </c>
      <c r="G11" s="30">
        <v>997.5</v>
      </c>
      <c r="H11" s="9">
        <f t="shared" ref="H11" si="0">F11-G11</f>
        <v>122</v>
      </c>
    </row>
    <row r="12" spans="1:10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9">
        <v>306</v>
      </c>
      <c r="G12" s="30">
        <v>361.9</v>
      </c>
      <c r="H12" s="9">
        <f>F12-G12</f>
        <v>-55.899999999999977</v>
      </c>
    </row>
    <row r="13" spans="1:10" x14ac:dyDescent="0.25">
      <c r="A13" s="33" t="s">
        <v>86</v>
      </c>
      <c r="B13" s="17"/>
      <c r="C13" s="18"/>
      <c r="D13" s="18" t="s">
        <v>15</v>
      </c>
      <c r="E13" s="18" t="s">
        <v>81</v>
      </c>
      <c r="F13" s="29">
        <v>1684.3</v>
      </c>
      <c r="G13" s="30"/>
      <c r="H13" s="9"/>
    </row>
    <row r="14" spans="1:10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29">
        <v>3973.2</v>
      </c>
      <c r="G14" s="30">
        <v>0</v>
      </c>
      <c r="H14" s="9">
        <f t="shared" ref="H14:H21" si="1">F14-G14</f>
        <v>3973.2</v>
      </c>
    </row>
    <row r="15" spans="1:10" x14ac:dyDescent="0.25">
      <c r="A15" s="16" t="s">
        <v>26</v>
      </c>
      <c r="B15" s="17"/>
      <c r="C15" s="18"/>
      <c r="D15" s="18" t="s">
        <v>15</v>
      </c>
      <c r="E15" s="18" t="s">
        <v>27</v>
      </c>
      <c r="F15" s="29">
        <v>0</v>
      </c>
      <c r="G15" s="30">
        <v>3562.3</v>
      </c>
      <c r="H15" s="9">
        <f t="shared" si="1"/>
        <v>-3562.3</v>
      </c>
    </row>
    <row r="16" spans="1:10" ht="26.25" x14ac:dyDescent="0.25">
      <c r="A16" s="13" t="s">
        <v>28</v>
      </c>
      <c r="B16" s="14" t="s">
        <v>11</v>
      </c>
      <c r="C16" s="15" t="s">
        <v>29</v>
      </c>
      <c r="D16" s="15"/>
      <c r="E16" s="15"/>
      <c r="F16" s="21">
        <f>F17</f>
        <v>122</v>
      </c>
      <c r="G16" s="21">
        <f>G17</f>
        <v>877.8</v>
      </c>
      <c r="H16" s="9">
        <f t="shared" si="1"/>
        <v>-755.8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29">
        <v>122</v>
      </c>
      <c r="G17" s="30">
        <v>877.8</v>
      </c>
      <c r="H17" s="9">
        <f t="shared" si="1"/>
        <v>-755.8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/>
      <c r="E18" s="15"/>
      <c r="F18" s="21">
        <f>F19+F20+F21+F22</f>
        <v>15925.1</v>
      </c>
      <c r="G18" s="27">
        <f>G19+G20+G21+G22</f>
        <v>15689.7</v>
      </c>
      <c r="H18" s="9">
        <f t="shared" si="1"/>
        <v>235.39999999999964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29">
        <v>370.7</v>
      </c>
      <c r="G19" s="30">
        <v>737.8</v>
      </c>
      <c r="H19" s="9">
        <f t="shared" si="1"/>
        <v>-367.09999999999997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29">
        <v>12377.8</v>
      </c>
      <c r="G20" s="30">
        <v>14872.7</v>
      </c>
      <c r="H20" s="9">
        <f t="shared" si="1"/>
        <v>-2494.9000000000015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29">
        <v>16.600000000000001</v>
      </c>
      <c r="G21" s="30">
        <v>9.1999999999999993</v>
      </c>
      <c r="H21" s="9">
        <f t="shared" si="1"/>
        <v>7.4000000000000021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29">
        <v>3160</v>
      </c>
      <c r="G22" s="30">
        <v>70</v>
      </c>
      <c r="H22" s="9">
        <f>F22-G22</f>
        <v>3090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/>
      <c r="E23" s="15"/>
      <c r="F23" s="21">
        <f>F24+F25+F26+F27</f>
        <v>107143.9</v>
      </c>
      <c r="G23" s="27">
        <f>G24+G25+G26+G27</f>
        <v>193834.19999999998</v>
      </c>
      <c r="H23" s="9">
        <f>F23-G23</f>
        <v>-86690.299999999988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29">
        <v>23722.799999999999</v>
      </c>
      <c r="G24" s="30">
        <v>18357.900000000001</v>
      </c>
      <c r="H24" s="9">
        <f t="shared" ref="H24:H38" si="2">F24-G24</f>
        <v>5364.8999999999978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29">
        <v>6731.6</v>
      </c>
      <c r="G25" s="30">
        <v>14891.5</v>
      </c>
      <c r="H25" s="9">
        <f t="shared" si="2"/>
        <v>-8159.9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29">
        <v>52432.4</v>
      </c>
      <c r="G26" s="30">
        <v>132507.29999999999</v>
      </c>
      <c r="H26" s="9">
        <f t="shared" si="2"/>
        <v>-80074.899999999994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29">
        <v>24257.1</v>
      </c>
      <c r="G27" s="30">
        <v>28077.5</v>
      </c>
      <c r="H27" s="9">
        <f t="shared" si="2"/>
        <v>-3820.4000000000015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/>
      <c r="E28" s="15"/>
      <c r="F28" s="21">
        <f>F29</f>
        <v>932.5</v>
      </c>
      <c r="G28" s="27">
        <f>G29</f>
        <v>1011.6</v>
      </c>
      <c r="H28" s="9">
        <f t="shared" si="2"/>
        <v>-79.100000000000023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29">
        <v>932.5</v>
      </c>
      <c r="G29" s="30">
        <v>1011.6</v>
      </c>
      <c r="H29" s="9">
        <f t="shared" si="2"/>
        <v>-79.100000000000023</v>
      </c>
    </row>
    <row r="30" spans="1:8" x14ac:dyDescent="0.25">
      <c r="A30" s="13" t="s">
        <v>59</v>
      </c>
      <c r="B30" s="14" t="s">
        <v>11</v>
      </c>
      <c r="C30" s="15" t="s">
        <v>60</v>
      </c>
      <c r="D30" s="15"/>
      <c r="E30" s="15"/>
      <c r="F30" s="21">
        <f>F31</f>
        <v>0</v>
      </c>
      <c r="G30" s="21">
        <f>G31</f>
        <v>109.5</v>
      </c>
      <c r="H30" s="9">
        <f t="shared" si="2"/>
        <v>-109.5</v>
      </c>
    </row>
    <row r="31" spans="1:8" x14ac:dyDescent="0.25">
      <c r="A31" s="16" t="s">
        <v>61</v>
      </c>
      <c r="B31" s="17" t="s">
        <v>11</v>
      </c>
      <c r="C31" s="18" t="s">
        <v>62</v>
      </c>
      <c r="D31" s="18" t="s">
        <v>81</v>
      </c>
      <c r="E31" s="18" t="s">
        <v>81</v>
      </c>
      <c r="F31" s="29">
        <v>0</v>
      </c>
      <c r="G31" s="29">
        <v>109.5</v>
      </c>
      <c r="H31" s="9">
        <f t="shared" si="2"/>
        <v>-109.5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/>
      <c r="E32" s="15"/>
      <c r="F32" s="21">
        <f>F33+F34</f>
        <v>10100.900000000001</v>
      </c>
      <c r="G32" s="27">
        <f>G33+G34</f>
        <v>9593</v>
      </c>
      <c r="H32" s="9">
        <f t="shared" si="2"/>
        <v>507.90000000000146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29">
        <v>9534.7000000000007</v>
      </c>
      <c r="G33" s="30">
        <v>9010.2000000000007</v>
      </c>
      <c r="H33" s="9">
        <f t="shared" si="2"/>
        <v>524.5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29">
        <v>566.20000000000005</v>
      </c>
      <c r="G34" s="30">
        <v>582.79999999999995</v>
      </c>
      <c r="H34" s="9">
        <f>F34-G34</f>
        <v>-16.599999999999909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/>
      <c r="E35" s="15"/>
      <c r="F35" s="21">
        <f>F36+F37</f>
        <v>7824.1</v>
      </c>
      <c r="G35" s="27">
        <f>G36+G37</f>
        <v>4420.8</v>
      </c>
      <c r="H35" s="9">
        <f t="shared" si="2"/>
        <v>3403.3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29">
        <v>1285.9000000000001</v>
      </c>
      <c r="G36" s="30">
        <v>1236.4000000000001</v>
      </c>
      <c r="H36" s="9">
        <f t="shared" si="2"/>
        <v>49.5</v>
      </c>
    </row>
    <row r="37" spans="1:8" ht="18" customHeight="1" x14ac:dyDescent="0.25">
      <c r="A37" s="16" t="s">
        <v>82</v>
      </c>
      <c r="B37" s="16" t="s">
        <v>75</v>
      </c>
      <c r="C37" s="16" t="s">
        <v>75</v>
      </c>
      <c r="D37" s="19">
        <v>10</v>
      </c>
      <c r="E37" s="18" t="s">
        <v>20</v>
      </c>
      <c r="F37" s="31">
        <v>6538.2</v>
      </c>
      <c r="G37" s="32">
        <v>3184.4</v>
      </c>
      <c r="H37" s="9">
        <f t="shared" si="2"/>
        <v>3353.7999999999997</v>
      </c>
    </row>
    <row r="38" spans="1:8" x14ac:dyDescent="0.25">
      <c r="A38" s="13" t="s">
        <v>76</v>
      </c>
      <c r="B38" s="14" t="s">
        <v>11</v>
      </c>
      <c r="C38" s="15" t="s">
        <v>77</v>
      </c>
      <c r="D38" s="15"/>
      <c r="E38" s="15"/>
      <c r="F38" s="21">
        <f>F39</f>
        <v>0</v>
      </c>
      <c r="G38" s="27">
        <f>G39</f>
        <v>75</v>
      </c>
      <c r="H38" s="9">
        <f t="shared" si="2"/>
        <v>-75</v>
      </c>
    </row>
    <row r="39" spans="1:8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22">
        <v>0</v>
      </c>
      <c r="G39" s="28">
        <v>75</v>
      </c>
      <c r="H39" s="9">
        <f>F39-G39</f>
        <v>-75</v>
      </c>
    </row>
    <row r="40" spans="1:8" ht="26.25" x14ac:dyDescent="0.25">
      <c r="A40" s="13" t="s">
        <v>87</v>
      </c>
      <c r="B40" s="14" t="s">
        <v>11</v>
      </c>
      <c r="C40" s="15" t="s">
        <v>77</v>
      </c>
      <c r="D40" s="15"/>
      <c r="E40" s="15"/>
      <c r="F40" s="21">
        <f>F41</f>
        <v>0</v>
      </c>
      <c r="G40" s="27">
        <f>G41</f>
        <v>0</v>
      </c>
      <c r="H40" s="9">
        <f t="shared" ref="H40" si="3">F40-G40</f>
        <v>0</v>
      </c>
    </row>
    <row r="41" spans="1:8" ht="25.5" x14ac:dyDescent="0.25">
      <c r="A41" s="33" t="s">
        <v>88</v>
      </c>
      <c r="B41" s="17" t="s">
        <v>11</v>
      </c>
      <c r="C41" s="18" t="s">
        <v>79</v>
      </c>
      <c r="D41" s="18" t="s">
        <v>27</v>
      </c>
      <c r="E41" s="18" t="s">
        <v>15</v>
      </c>
      <c r="F41" s="22">
        <v>0</v>
      </c>
      <c r="G41" s="28">
        <v>0</v>
      </c>
      <c r="H41" s="9">
        <f>F41-G41</f>
        <v>0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2023-10-18T08:16:42Z</cp:lastPrinted>
  <dcterms:created xsi:type="dcterms:W3CDTF">2020-05-06T05:55:09Z</dcterms:created>
  <dcterms:modified xsi:type="dcterms:W3CDTF">2023-10-18T08:18:49Z</dcterms:modified>
</cp:coreProperties>
</file>