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3 год\9 месяцев 2023 года\"/>
    </mc:Choice>
  </mc:AlternateContent>
  <xr:revisionPtr revIDLastSave="0" documentId="13_ncr:1_{EC76267C-3C07-4F8B-83D6-459F68E7134B}" xr6:coauthVersionLast="36" xr6:coauthVersionMax="40" xr10:uidLastSave="{00000000-0000-0000-0000-000000000000}"/>
  <bookViews>
    <workbookView xWindow="720" yWindow="405" windowWidth="23250" windowHeight="12300" xr2:uid="{00000000-000D-0000-FFFF-FFFF00000000}"/>
  </bookViews>
  <sheets>
    <sheet name="01.10.2023" sheetId="37" r:id="rId1"/>
  </sheets>
  <definedNames>
    <definedName name="_xlnm.Print_Area" localSheetId="0">'01.10.2023'!$A$1:$F$66</definedName>
  </definedNames>
  <calcPr calcId="191029"/>
</workbook>
</file>

<file path=xl/calcChain.xml><?xml version="1.0" encoding="utf-8"?>
<calcChain xmlns="http://schemas.openxmlformats.org/spreadsheetml/2006/main">
  <c r="D29" i="37" l="1"/>
  <c r="E29" i="37"/>
  <c r="C29" i="37"/>
  <c r="E27" i="37" l="1"/>
  <c r="E30" i="37"/>
  <c r="E31" i="37"/>
  <c r="E32" i="37"/>
  <c r="E33" i="37"/>
  <c r="E34" i="37"/>
  <c r="E35" i="37"/>
  <c r="E23" i="37"/>
  <c r="E24" i="37"/>
  <c r="E25" i="37"/>
  <c r="E22" i="37"/>
  <c r="E19" i="37"/>
  <c r="E20" i="37"/>
  <c r="D54" i="37" l="1"/>
  <c r="E53" i="37"/>
  <c r="D18" i="37" l="1"/>
  <c r="E52" i="37" l="1"/>
  <c r="E50" i="37"/>
  <c r="E49" i="37"/>
  <c r="E48" i="37"/>
  <c r="E47" i="37"/>
  <c r="E46" i="37"/>
  <c r="E45" i="37"/>
  <c r="E43" i="37"/>
  <c r="D28" i="37"/>
  <c r="C28" i="37"/>
  <c r="D26" i="37"/>
  <c r="C26" i="37"/>
  <c r="D21" i="37"/>
  <c r="C21" i="37"/>
  <c r="C18" i="37"/>
  <c r="E18" i="37" s="1"/>
  <c r="E16" i="37"/>
  <c r="E15" i="37"/>
  <c r="E14" i="37"/>
  <c r="D13" i="37"/>
  <c r="C13" i="37"/>
  <c r="E28" i="37" l="1"/>
  <c r="D36" i="37"/>
  <c r="D56" i="37" s="1"/>
  <c r="E26" i="37"/>
  <c r="E21" i="37"/>
  <c r="E44" i="37"/>
  <c r="C54" i="37"/>
  <c r="E54" i="37" s="1"/>
  <c r="E13" i="37"/>
  <c r="C36" i="37"/>
  <c r="E36" i="37" l="1"/>
</calcChain>
</file>

<file path=xl/sharedStrings.xml><?xml version="1.0" encoding="utf-8"?>
<sst xmlns="http://schemas.openxmlformats.org/spreadsheetml/2006/main" count="100" uniqueCount="94">
  <si>
    <t>Составитель отчета</t>
  </si>
  <si>
    <t>Финансово-бюджетный отдел администрации МО г.Кола</t>
  </si>
  <si>
    <t xml:space="preserve">Периодичность </t>
  </si>
  <si>
    <t>ежеквартально (нарастающим итогом)</t>
  </si>
  <si>
    <t xml:space="preserve">Единица измерения </t>
  </si>
  <si>
    <t>рубли, копейки</t>
  </si>
  <si>
    <t>2020 год</t>
  </si>
  <si>
    <t>Раздел 1. Фактический остаток средств Дорожного фонда на начало текущего года</t>
  </si>
  <si>
    <t xml:space="preserve">Раздел 2. Поступление средств в Дорожный фонд </t>
  </si>
  <si>
    <t>Код дохода по бюджетной классификации</t>
  </si>
  <si>
    <t xml:space="preserve"> Наименование показателя</t>
  </si>
  <si>
    <t>Утвержденные бюджетные назначения</t>
  </si>
  <si>
    <t>Исполнено</t>
  </si>
  <si>
    <t>Процент исполнения</t>
  </si>
  <si>
    <t>Акцизы по подакцизным товарам (продукции), производимым на территории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</si>
  <si>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</si>
  <si>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</si>
  <si>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000 1 11 0000 00 00000 000</t>
  </si>
  <si>
    <t>Доходы от использования имущества, находящегося в государственной и муниципальной собственности</t>
  </si>
  <si>
    <t>009 1 11 05013 13 0000 120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</si>
  <si>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</si>
  <si>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006 1 11 05035 13 0000 120</t>
  </si>
  <si>
    <t>Доходы от сдачу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автономных учреждений)</t>
  </si>
  <si>
    <t>Доходы от сдачи в аренду имущества, составляющего казну поселения</t>
  </si>
  <si>
    <t>000 2 02 25555 13 0000 151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</si>
  <si>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</si>
  <si>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Всего поступлений Дорожного фонда</t>
  </si>
  <si>
    <t xml:space="preserve">Раздел 3. Использование бюджетных ассигнований Дорожного фонда </t>
  </si>
  <si>
    <t>Код расходной бюджетной классификации</t>
  </si>
  <si>
    <t>005 0409 71 5 01 L5550 244</t>
  </si>
  <si>
    <t>Софинансирование к 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</si>
  <si>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Содержание, ремонт, восстановление технико-эксплуатационных качеств элементов обустройства дорог</t>
  </si>
  <si>
    <t>(005 0409 7430125040 244 )</t>
  </si>
  <si>
    <t>Разработка и проведение экспертизы проектно-сметной документации</t>
  </si>
  <si>
    <t>(006 0409 7430125040 244)</t>
  </si>
  <si>
    <t>012 0409 0320120240 244</t>
  </si>
  <si>
    <t>Обеспечение безопасности движения  на автомобильных дорогах общего пользования местного значения</t>
  </si>
  <si>
    <t>012 0409 0320120260 244</t>
  </si>
  <si>
    <t>Обслуживание и ремонт светофорных объектов</t>
  </si>
  <si>
    <t>Всего использовано бюджетных ассигнований Дорожного фонда</t>
  </si>
  <si>
    <t>Раздел 4. Фактический остаток средств Дорожного фонда на конец отчетного периода</t>
  </si>
  <si>
    <t>Руководитель</t>
  </si>
  <si>
    <t>(расшифровка подписи)</t>
  </si>
  <si>
    <t xml:space="preserve">012 0409 0320120230 244                 </t>
  </si>
  <si>
    <t>012 0409 0320120192 244</t>
  </si>
  <si>
    <t>Выполнение работ по оценке технического состояия ровности асфальтобетонного покрытия после проведения ремонтных работ</t>
  </si>
  <si>
    <t>000 2 02 4000 00 0000 150</t>
  </si>
  <si>
    <t>007 1 11 05075 13 0000 120</t>
  </si>
  <si>
    <t>007 1 11 09045 13 0000 120</t>
  </si>
  <si>
    <t xml:space="preserve">Налоги на имущество                                                   </t>
  </si>
  <si>
    <t xml:space="preserve"> 182 10 6 00000 00 0000 000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</si>
  <si>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                                                             </t>
  </si>
  <si>
    <t>182 1 06 01030 13 0000 110</t>
  </si>
  <si>
    <t xml:space="preserve">Земельный налог с физических лиц, обладающих земельным участком, расположенным в границах городских поселений                                                                   </t>
  </si>
  <si>
    <t>182 1 06 06043 13 0000 110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</si>
  <si>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                   007 1 14 02053 13 0000 410</t>
  </si>
  <si>
    <t>000 1 14 00000 00 0000 000</t>
  </si>
  <si>
    <t xml:space="preserve">Доходы от продажи материальных и нематериальных активов                                   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</si>
  <si>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 казенных), в части реализации основных средств по указанному имуществу                   </t>
  </si>
  <si>
    <t>Причины неисполнения (указываются по итогам отчетного года)</t>
  </si>
  <si>
    <t>Причины неисполнения</t>
  </si>
  <si>
    <t>Срок выполнения работ по контракту 31.08.2021</t>
  </si>
  <si>
    <t>Экономия, сложившаяся по результатам проведения конкурсных процедур. Оплата услуг производится  на основании актов оказанных услуг.</t>
  </si>
  <si>
    <t>Расходы запланированны на более поздний срок</t>
  </si>
  <si>
    <t>Оплата услуг производится  на основании актов оказанных услуг.</t>
  </si>
  <si>
    <t>Заключен договор 21.06.2021г. Расходы будут произведены после проведения ремонтных работ.</t>
  </si>
  <si>
    <t>ИМБТ</t>
  </si>
  <si>
    <t xml:space="preserve">  Иной межбюджетный трансферт из областного бюджета бюджетам муниципальных образований на приведение в нормативное состояние сети автомобильных дорог общего пользования местного значения</t>
  </si>
  <si>
    <t>000 2 02 49999 13 000 150</t>
  </si>
  <si>
    <t xml:space="preserve">Утвержденные бюджетные назначения </t>
  </si>
  <si>
    <t>012 0409 041F1S0960 244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</si>
  <si>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</si>
  <si>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</si>
  <si>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</si>
  <si>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Е.Б. Николаева</t>
  </si>
  <si>
    <t>000 2 02 45393 13 0000 150</t>
  </si>
  <si>
    <t>Ведущий специалист</t>
  </si>
  <si>
    <t>Я.Б. Ротарь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</si>
  <si>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</si>
  <si>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учреждений)</t>
  </si>
  <si>
    <t>007 1 14 02053 13 0000 410</t>
  </si>
  <si>
    <t>012 0409 0320149100 244</t>
  </si>
  <si>
    <t>012 0409 03201S9100 244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</si>
  <si>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</si>
  <si>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</si>
  <si>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</si>
  <si>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</si>
  <si>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182 1 03 0000 00 00000 000</t>
  </si>
  <si>
    <t>182 1 03 02230 01 0000 110</t>
  </si>
  <si>
    <t>182 1 03 02240 01 0000 110</t>
  </si>
  <si>
    <t>182 1 03 02250 01 0000 110</t>
  </si>
  <si>
    <t>182 1 03 02260 01 0000 110</t>
  </si>
  <si>
    <t>010 2 02 20216 13 0000 150</t>
  </si>
  <si>
    <t>Отчет о поступлении и об использовании бюджетных ассигнований муниципального дорожного фонда муниципального образования городское поселение город Кола Кольского муниципального района Мурманской области на 01.10.2023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</si>
</sst>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6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Arial"/>
      <family val="2"/>
    </font>
    <font>
      <sz val="11"/>
      <name val="Arial"/>
      <family val="2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"/>
      <family val="2"/>
      <charset val="204"/>
    </font>
    <font>
      <b/>
      <sz val="18"/>
      <color indexed="56"/>
      <name val="Cambria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</font>
    <font>
      <sz val="8"/>
      <name val="Arial"/>
      <family val="2"/>
      <charset val="204"/>
    </font>
    <font>
      <sz val="6"/>
      <name val="Arial Cyr"/>
    </font>
    <font>
      <b/>
      <sz val="11"/>
      <name val="Arial Cyr"/>
    </font>
    <font>
      <b/>
      <sz val="10"/>
      <name val="Arial Cyr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9">
    <xf numFmtId="0" fontId="0" fillId="0" borderId="0"/>
    <xf numFmtId="0" fontId="4" fillId="0" borderId="7">
      <alignment horizontal="center"/>
    </xf>
    <xf numFmtId="0" fontId="6" fillId="0" borderId="8"/>
    <xf numFmtId="0" fontId="7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2" borderId="0" applyNumberFormat="0" applyBorder="0" applyAlignment="0" applyProtection="0"/>
    <xf numFmtId="0" fontId="10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0" borderId="0">
      <alignment horizontal="left"/>
    </xf>
    <xf numFmtId="0" fontId="14" fillId="12" borderId="12" applyNumberFormat="0" applyAlignment="0" applyProtection="0"/>
    <xf numFmtId="0" fontId="15" fillId="19" borderId="13" applyNumberFormat="0" applyAlignment="0" applyProtection="0"/>
    <xf numFmtId="0" fontId="13" fillId="0" borderId="0">
      <alignment horizontal="left"/>
    </xf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12" applyNumberFormat="0" applyAlignment="0" applyProtection="0"/>
    <xf numFmtId="0" fontId="22" fillId="0" borderId="17" applyNumberFormat="0" applyFill="0" applyAlignment="0" applyProtection="0"/>
    <xf numFmtId="0" fontId="23" fillId="20" borderId="0" applyNumberFormat="0" applyBorder="0" applyAlignment="0" applyProtection="0"/>
    <xf numFmtId="0" fontId="10" fillId="21" borderId="18" applyNumberFormat="0" applyFont="0" applyAlignment="0" applyProtection="0"/>
    <xf numFmtId="0" fontId="24" fillId="12" borderId="19" applyNumberFormat="0" applyAlignment="0" applyProtection="0"/>
    <xf numFmtId="0" fontId="25" fillId="0" borderId="0"/>
    <xf numFmtId="0" fontId="25" fillId="0" borderId="0"/>
    <xf numFmtId="0" fontId="26" fillId="0" borderId="0" applyNumberFormat="0" applyFill="0" applyBorder="0" applyAlignment="0" applyProtection="0"/>
    <xf numFmtId="0" fontId="27" fillId="0" borderId="20" applyNumberFormat="0" applyFill="0" applyAlignment="0" applyProtection="0"/>
    <xf numFmtId="0" fontId="13" fillId="0" borderId="0">
      <alignment horizontal="left"/>
    </xf>
    <xf numFmtId="0" fontId="28" fillId="0" borderId="0" applyNumberFormat="0" applyFill="0" applyBorder="0" applyAlignment="0" applyProtection="0"/>
    <xf numFmtId="0" fontId="29" fillId="0" borderId="21"/>
    <xf numFmtId="0" fontId="29" fillId="0" borderId="22"/>
    <xf numFmtId="0" fontId="29" fillId="0" borderId="22"/>
    <xf numFmtId="0" fontId="4" fillId="0" borderId="0">
      <alignment wrapText="1"/>
    </xf>
    <xf numFmtId="0" fontId="4" fillId="0" borderId="1">
      <alignment horizontal="left"/>
    </xf>
    <xf numFmtId="0" fontId="4" fillId="0" borderId="23">
      <alignment horizontal="left" wrapText="1" indent="2"/>
    </xf>
    <xf numFmtId="0" fontId="4" fillId="0" borderId="24">
      <alignment horizontal="left" wrapText="1"/>
    </xf>
    <xf numFmtId="0" fontId="4" fillId="0" borderId="25">
      <alignment horizontal="left" wrapText="1" indent="2"/>
    </xf>
    <xf numFmtId="0" fontId="29" fillId="12" borderId="26"/>
    <xf numFmtId="0" fontId="4" fillId="0" borderId="0">
      <alignment wrapText="1"/>
    </xf>
    <xf numFmtId="0" fontId="4" fillId="0" borderId="1">
      <alignment horizontal="left"/>
    </xf>
    <xf numFmtId="0" fontId="4" fillId="0" borderId="27">
      <alignment horizontal="center" vertical="center" shrinkToFit="1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4" fillId="0" borderId="30">
      <alignment horizontal="center" vertical="center" shrinkToFit="1"/>
    </xf>
    <xf numFmtId="0" fontId="29" fillId="12" borderId="2"/>
    <xf numFmtId="0" fontId="4" fillId="0" borderId="0">
      <alignment horizontal="center"/>
    </xf>
    <xf numFmtId="0" fontId="4" fillId="0" borderId="1">
      <alignment horizontal="center" shrinkToFit="1"/>
    </xf>
    <xf numFmtId="0" fontId="4" fillId="0" borderId="31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0" fontId="4" fillId="0" borderId="5">
      <alignment horizontal="center" vertical="center"/>
    </xf>
    <xf numFmtId="0" fontId="4" fillId="0" borderId="1">
      <alignment horizontal="center" vertical="center" shrinkToFit="1"/>
    </xf>
    <xf numFmtId="0" fontId="4" fillId="0" borderId="6">
      <alignment horizontal="right" vertical="center" shrinkToFit="1"/>
    </xf>
    <xf numFmtId="0" fontId="4" fillId="0" borderId="5">
      <alignment horizontal="right" vertical="center" shrinkToFit="1"/>
    </xf>
    <xf numFmtId="0" fontId="4" fillId="0" borderId="5">
      <alignment horizontal="right" shrinkToFit="1"/>
    </xf>
    <xf numFmtId="0" fontId="30" fillId="0" borderId="0"/>
    <xf numFmtId="0" fontId="29" fillId="0" borderId="1">
      <alignment shrinkToFit="1"/>
    </xf>
    <xf numFmtId="0" fontId="4" fillId="0" borderId="1">
      <alignment horizontal="right"/>
    </xf>
    <xf numFmtId="0" fontId="4" fillId="0" borderId="23">
      <alignment horizontal="right" vertical="center" shrinkToFit="1"/>
    </xf>
    <xf numFmtId="0" fontId="4" fillId="0" borderId="32">
      <alignment horizontal="right" vertical="center" shrinkToFit="1"/>
    </xf>
    <xf numFmtId="0" fontId="4" fillId="0" borderId="32">
      <alignment horizontal="right" shrinkToFit="1"/>
    </xf>
    <xf numFmtId="0" fontId="29" fillId="12" borderId="1"/>
    <xf numFmtId="0" fontId="31" fillId="0" borderId="32">
      <alignment wrapText="1"/>
    </xf>
    <xf numFmtId="0" fontId="31" fillId="0" borderId="32"/>
    <xf numFmtId="0" fontId="4" fillId="0" borderId="32">
      <alignment horizontal="center" shrinkToFit="1"/>
    </xf>
    <xf numFmtId="0" fontId="29" fillId="0" borderId="11">
      <alignment horizontal="left"/>
    </xf>
    <xf numFmtId="0" fontId="32" fillId="0" borderId="0">
      <alignment horizontal="center"/>
    </xf>
    <xf numFmtId="0" fontId="29" fillId="0" borderId="0">
      <alignment horizontal="left"/>
    </xf>
    <xf numFmtId="0" fontId="4" fillId="0" borderId="0">
      <alignment horizontal="left"/>
    </xf>
    <xf numFmtId="0" fontId="29" fillId="12" borderId="33"/>
    <xf numFmtId="0" fontId="29" fillId="0" borderId="8">
      <alignment horizontal="left"/>
    </xf>
    <xf numFmtId="0" fontId="4" fillId="0" borderId="1">
      <alignment horizontal="center" wrapText="1"/>
    </xf>
    <xf numFmtId="0" fontId="32" fillId="0" borderId="11">
      <alignment horizontal="center"/>
    </xf>
    <xf numFmtId="0" fontId="29" fillId="0" borderId="0">
      <alignment horizontal="center"/>
    </xf>
    <xf numFmtId="0" fontId="4" fillId="0" borderId="1">
      <alignment horizontal="center"/>
    </xf>
    <xf numFmtId="0" fontId="4" fillId="0" borderId="0">
      <alignment horizontal="center"/>
    </xf>
    <xf numFmtId="0" fontId="30" fillId="0" borderId="0">
      <alignment horizontal="left"/>
    </xf>
    <xf numFmtId="0" fontId="4" fillId="0" borderId="8"/>
    <xf numFmtId="0" fontId="32" fillId="0" borderId="0"/>
    <xf numFmtId="0" fontId="29" fillId="0" borderId="8"/>
    <xf numFmtId="0" fontId="32" fillId="0" borderId="0"/>
    <xf numFmtId="0" fontId="29" fillId="12" borderId="0"/>
    <xf numFmtId="0" fontId="29" fillId="0" borderId="0"/>
    <xf numFmtId="0" fontId="33" fillId="0" borderId="0">
      <alignment horizontal="center"/>
    </xf>
    <xf numFmtId="0" fontId="33" fillId="0" borderId="0"/>
    <xf numFmtId="0" fontId="4" fillId="0" borderId="0"/>
    <xf numFmtId="0" fontId="4" fillId="0" borderId="0">
      <alignment horizontal="left"/>
    </xf>
    <xf numFmtId="0" fontId="29" fillId="0" borderId="1">
      <alignment horizontal="left"/>
    </xf>
    <xf numFmtId="0" fontId="4" fillId="0" borderId="34">
      <alignment horizontal="center" vertical="top" wrapText="1"/>
    </xf>
    <xf numFmtId="0" fontId="4" fillId="0" borderId="34">
      <alignment horizontal="center" vertical="center"/>
    </xf>
    <xf numFmtId="0" fontId="4" fillId="0" borderId="35">
      <alignment horizontal="left" wrapText="1"/>
    </xf>
    <xf numFmtId="0" fontId="4" fillId="0" borderId="36">
      <alignment horizontal="left" wrapText="1"/>
    </xf>
    <xf numFmtId="0" fontId="4" fillId="0" borderId="37">
      <alignment horizontal="left" wrapText="1" indent="2"/>
    </xf>
    <xf numFmtId="0" fontId="29" fillId="12" borderId="11"/>
    <xf numFmtId="0" fontId="6" fillId="0" borderId="0"/>
    <xf numFmtId="0" fontId="4" fillId="0" borderId="1">
      <alignment horizontal="left" wrapText="1"/>
    </xf>
    <xf numFmtId="0" fontId="4" fillId="0" borderId="2">
      <alignment horizontal="left" wrapText="1"/>
    </xf>
    <xf numFmtId="0" fontId="4" fillId="0" borderId="11">
      <alignment horizontal="left"/>
    </xf>
    <xf numFmtId="0" fontId="4" fillId="0" borderId="5">
      <alignment horizontal="center" vertical="top" wrapText="1"/>
    </xf>
    <xf numFmtId="0" fontId="4" fillId="0" borderId="38">
      <alignment horizontal="center" vertical="center"/>
    </xf>
    <xf numFmtId="0" fontId="4" fillId="0" borderId="27">
      <alignment horizontal="center" wrapText="1"/>
    </xf>
    <xf numFmtId="0" fontId="4" fillId="0" borderId="28">
      <alignment horizontal="center" shrinkToFit="1"/>
    </xf>
    <xf numFmtId="0" fontId="4" fillId="0" borderId="29">
      <alignment horizontal="center" shrinkToFit="1"/>
    </xf>
    <xf numFmtId="0" fontId="34" fillId="0" borderId="0"/>
    <xf numFmtId="0" fontId="29" fillId="0" borderId="1"/>
    <xf numFmtId="0" fontId="4" fillId="0" borderId="31">
      <alignment horizontal="center"/>
    </xf>
    <xf numFmtId="0" fontId="4" fillId="0" borderId="6">
      <alignment horizontal="center"/>
    </xf>
    <xf numFmtId="0" fontId="4" fillId="0" borderId="0"/>
    <xf numFmtId="0" fontId="4" fillId="0" borderId="11"/>
    <xf numFmtId="0" fontId="29" fillId="0" borderId="1"/>
    <xf numFmtId="0" fontId="4" fillId="0" borderId="5">
      <alignment horizontal="center" vertical="top" wrapText="1"/>
    </xf>
    <xf numFmtId="0" fontId="4" fillId="0" borderId="38">
      <alignment horizontal="center" vertical="center"/>
    </xf>
    <xf numFmtId="0" fontId="4" fillId="0" borderId="31">
      <alignment horizontal="right" shrinkToFit="1"/>
    </xf>
    <xf numFmtId="0" fontId="4" fillId="0" borderId="6">
      <alignment horizontal="right" shrinkToFit="1"/>
    </xf>
    <xf numFmtId="0" fontId="4" fillId="0" borderId="7">
      <alignment horizontal="right" shrinkToFit="1"/>
    </xf>
    <xf numFmtId="0" fontId="34" fillId="0" borderId="39"/>
    <xf numFmtId="0" fontId="4" fillId="0" borderId="40">
      <alignment horizontal="right"/>
    </xf>
    <xf numFmtId="0" fontId="4" fillId="0" borderId="40">
      <alignment horizontal="right" vertical="center"/>
    </xf>
    <xf numFmtId="0" fontId="4" fillId="0" borderId="40">
      <alignment horizontal="right"/>
    </xf>
    <xf numFmtId="0" fontId="4" fillId="0" borderId="40"/>
    <xf numFmtId="0" fontId="4" fillId="0" borderId="1">
      <alignment horizontal="center"/>
    </xf>
    <xf numFmtId="0" fontId="4" fillId="0" borderId="38">
      <alignment horizontal="center"/>
    </xf>
    <xf numFmtId="0" fontId="4" fillId="0" borderId="41">
      <alignment horizontal="center"/>
    </xf>
    <xf numFmtId="0" fontId="4" fillId="0" borderId="42">
      <alignment horizontal="center"/>
    </xf>
    <xf numFmtId="0" fontId="4" fillId="0" borderId="42">
      <alignment horizontal="center" vertical="center"/>
    </xf>
    <xf numFmtId="0" fontId="4" fillId="0" borderId="42">
      <alignment horizontal="center"/>
    </xf>
    <xf numFmtId="0" fontId="4" fillId="0" borderId="43">
      <alignment horizontal="center"/>
    </xf>
    <xf numFmtId="0" fontId="35" fillId="0" borderId="0">
      <alignment horizontal="right"/>
    </xf>
    <xf numFmtId="0" fontId="35" fillId="0" borderId="21">
      <alignment horizontal="right"/>
    </xf>
    <xf numFmtId="0" fontId="35" fillId="0" borderId="22">
      <alignment horizontal="right"/>
    </xf>
    <xf numFmtId="0" fontId="33" fillId="0" borderId="0">
      <alignment horizontal="center"/>
    </xf>
    <xf numFmtId="0" fontId="29" fillId="0" borderId="44"/>
    <xf numFmtId="0" fontId="29" fillId="0" borderId="21"/>
    <xf numFmtId="0" fontId="35" fillId="0" borderId="0"/>
    <xf numFmtId="0" fontId="29" fillId="0" borderId="0"/>
    <xf numFmtId="0" fontId="33" fillId="0" borderId="1">
      <alignment horizontal="center"/>
    </xf>
    <xf numFmtId="0" fontId="4" fillId="0" borderId="5">
      <alignment horizontal="center" vertical="center"/>
    </xf>
    <xf numFmtId="0" fontId="4" fillId="0" borderId="45">
      <alignment horizontal="left" wrapText="1"/>
    </xf>
    <xf numFmtId="0" fontId="4" fillId="0" borderId="25">
      <alignment horizontal="left" wrapText="1"/>
    </xf>
    <xf numFmtId="0" fontId="4" fillId="0" borderId="24">
      <alignment horizontal="left" wrapText="1" indent="2"/>
    </xf>
    <xf numFmtId="0" fontId="29" fillId="12" borderId="46"/>
    <xf numFmtId="0" fontId="4" fillId="0" borderId="32">
      <alignment horizontal="left" wrapText="1"/>
    </xf>
    <xf numFmtId="0" fontId="6" fillId="0" borderId="11"/>
    <xf numFmtId="0" fontId="4" fillId="0" borderId="27">
      <alignment horizontal="center" shrinkToFit="1"/>
    </xf>
    <xf numFmtId="0" fontId="4" fillId="0" borderId="28">
      <alignment horizontal="center" shrinkToFit="1"/>
    </xf>
    <xf numFmtId="0" fontId="29" fillId="12" borderId="47"/>
    <xf numFmtId="0" fontId="4" fillId="0" borderId="48">
      <alignment horizontal="center" shrinkToFit="1"/>
    </xf>
    <xf numFmtId="0" fontId="4" fillId="0" borderId="38">
      <alignment horizontal="center" vertical="center" shrinkToFit="1"/>
    </xf>
    <xf numFmtId="0" fontId="4" fillId="0" borderId="49">
      <alignment horizontal="center"/>
    </xf>
    <xf numFmtId="0" fontId="4" fillId="0" borderId="38">
      <alignment horizontal="center" vertical="center" shrinkToFit="1"/>
    </xf>
    <xf numFmtId="0" fontId="4" fillId="0" borderId="6">
      <alignment horizontal="right" shrinkToFit="1"/>
    </xf>
    <xf numFmtId="0" fontId="4" fillId="0" borderId="49">
      <alignment horizontal="right" shrinkToFit="1"/>
    </xf>
    <xf numFmtId="0" fontId="4" fillId="0" borderId="0">
      <alignment horizontal="right"/>
    </xf>
    <xf numFmtId="0" fontId="4" fillId="0" borderId="50">
      <alignment horizontal="right" shrinkToFit="1"/>
    </xf>
    <xf numFmtId="0" fontId="4" fillId="0" borderId="23">
      <alignment horizontal="right" shrinkToFit="1"/>
    </xf>
    <xf numFmtId="0" fontId="4" fillId="0" borderId="37">
      <alignment horizontal="right" shrinkToFit="1"/>
    </xf>
    <xf numFmtId="0" fontId="4" fillId="0" borderId="51">
      <alignment horizontal="center"/>
    </xf>
    <xf numFmtId="0" fontId="33" fillId="0" borderId="21">
      <alignment horizontal="center"/>
    </xf>
  </cellStyleXfs>
  <cellXfs count="9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4" fontId="1" fillId="0" borderId="5" xfId="0" applyNumberFormat="1" applyFont="1" applyFill="1" applyBorder="1"/>
    <xf numFmtId="0" fontId="1" fillId="0" borderId="0" xfId="0" applyFont="1" applyBorder="1"/>
    <xf numFmtId="0" fontId="2" fillId="0" borderId="5" xfId="0" applyFont="1" applyBorder="1" applyAlignment="1">
      <alignment horizontal="right"/>
    </xf>
    <xf numFmtId="0" fontId="2" fillId="0" borderId="5" xfId="0" applyFont="1" applyBorder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5" fillId="0" borderId="7" xfId="1" applyNumberFormat="1" applyFont="1" applyProtection="1">
      <alignment horizontal="center"/>
    </xf>
    <xf numFmtId="0" fontId="1" fillId="0" borderId="5" xfId="0" applyFont="1" applyBorder="1" applyAlignment="1">
      <alignment wrapText="1"/>
    </xf>
    <xf numFmtId="4" fontId="1" fillId="0" borderId="5" xfId="0" applyNumberFormat="1" applyFont="1" applyBorder="1"/>
    <xf numFmtId="164" fontId="1" fillId="0" borderId="5" xfId="0" applyNumberFormat="1" applyFont="1" applyBorder="1"/>
    <xf numFmtId="0" fontId="1" fillId="0" borderId="5" xfId="0" applyFont="1" applyFill="1" applyBorder="1"/>
    <xf numFmtId="49" fontId="3" fillId="0" borderId="7" xfId="1" applyNumberFormat="1" applyFont="1" applyProtection="1">
      <alignment horizontal="center"/>
    </xf>
    <xf numFmtId="0" fontId="2" fillId="0" borderId="5" xfId="0" applyFont="1" applyBorder="1" applyAlignment="1">
      <alignment wrapText="1"/>
    </xf>
    <xf numFmtId="4" fontId="2" fillId="0" borderId="5" xfId="0" applyNumberFormat="1" applyFont="1" applyBorder="1"/>
    <xf numFmtId="164" fontId="2" fillId="0" borderId="5" xfId="0" applyNumberFormat="1" applyFont="1" applyBorder="1"/>
    <xf numFmtId="0" fontId="2" fillId="0" borderId="5" xfId="0" applyFont="1" applyFill="1" applyBorder="1" applyAlignment="1">
      <alignment wrapText="1"/>
    </xf>
    <xf numFmtId="4" fontId="3" fillId="0" borderId="0" xfId="0" applyNumberFormat="1" applyFont="1"/>
    <xf numFmtId="4" fontId="1" fillId="0" borderId="7" xfId="0" applyNumberFormat="1" applyFont="1" applyBorder="1"/>
    <xf numFmtId="9" fontId="2" fillId="0" borderId="5" xfId="0" applyNumberFormat="1" applyFont="1" applyBorder="1"/>
    <xf numFmtId="0" fontId="2" fillId="0" borderId="5" xfId="0" applyFont="1" applyFill="1" applyBorder="1"/>
    <xf numFmtId="49" fontId="3" fillId="0" borderId="5" xfId="0" applyNumberFormat="1" applyFont="1" applyBorder="1" applyAlignment="1">
      <alignment horizontal="center"/>
    </xf>
    <xf numFmtId="4" fontId="2" fillId="0" borderId="5" xfId="2" applyNumberFormat="1" applyFont="1" applyBorder="1" applyAlignment="1" applyProtection="1">
      <alignment horizontal="right" wrapText="1"/>
    </xf>
    <xf numFmtId="49" fontId="3" fillId="0" borderId="5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justify" wrapText="1"/>
    </xf>
    <xf numFmtId="49" fontId="2" fillId="0" borderId="5" xfId="0" applyNumberFormat="1" applyFont="1" applyBorder="1"/>
    <xf numFmtId="0" fontId="1" fillId="0" borderId="5" xfId="0" applyFont="1" applyBorder="1"/>
    <xf numFmtId="0" fontId="1" fillId="0" borderId="0" xfId="0" applyFont="1"/>
    <xf numFmtId="0" fontId="5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/>
    </xf>
    <xf numFmtId="49" fontId="2" fillId="0" borderId="0" xfId="0" applyNumberFormat="1" applyFont="1"/>
    <xf numFmtId="0" fontId="5" fillId="0" borderId="0" xfId="0" applyFont="1" applyBorder="1" applyAlignment="1"/>
    <xf numFmtId="4" fontId="5" fillId="0" borderId="0" xfId="0" applyNumberFormat="1" applyFont="1" applyBorder="1"/>
    <xf numFmtId="49" fontId="2" fillId="0" borderId="5" xfId="0" applyNumberFormat="1" applyFont="1" applyBorder="1" applyAlignment="1">
      <alignment horizontal="center" vertical="center" wrapText="1"/>
    </xf>
    <xf numFmtId="49" fontId="5" fillId="0" borderId="7" xfId="1" applyNumberFormat="1" applyFont="1" applyFill="1" applyAlignment="1" applyProtection="1">
      <alignment horizontal="left" wrapText="1"/>
    </xf>
    <xf numFmtId="49" fontId="3" fillId="0" borderId="7" xfId="1" applyNumberFormat="1" applyFont="1" applyFill="1" applyAlignment="1" applyProtection="1">
      <alignment horizontal="left" wrapText="1"/>
    </xf>
    <xf numFmtId="0" fontId="3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4" fontId="5" fillId="0" borderId="0" xfId="0" applyNumberFormat="1" applyFont="1"/>
    <xf numFmtId="4" fontId="2" fillId="0" borderId="5" xfId="0" applyNumberFormat="1" applyFont="1" applyFill="1" applyBorder="1" applyProtection="1">
      <protection locked="0"/>
    </xf>
    <xf numFmtId="4" fontId="1" fillId="0" borderId="5" xfId="0" applyNumberFormat="1" applyFont="1" applyFill="1" applyBorder="1" applyProtection="1">
      <protection locked="0"/>
    </xf>
    <xf numFmtId="4" fontId="2" fillId="0" borderId="5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 wrapText="1"/>
    </xf>
    <xf numFmtId="0" fontId="1" fillId="0" borderId="0" xfId="0" applyFont="1" applyBorder="1" applyAlignment="1"/>
    <xf numFmtId="4" fontId="2" fillId="22" borderId="5" xfId="0" applyNumberFormat="1" applyFont="1" applyFill="1" applyBorder="1" applyAlignment="1">
      <alignment horizontal="right" vertical="center"/>
    </xf>
    <xf numFmtId="4" fontId="2" fillId="0" borderId="5" xfId="2" applyNumberFormat="1" applyFont="1" applyFill="1" applyBorder="1" applyAlignment="1" applyProtection="1">
      <alignment horizontal="right" wrapText="1"/>
    </xf>
    <xf numFmtId="4" fontId="2" fillId="0" borderId="5" xfId="0" applyNumberFormat="1" applyFont="1" applyFill="1" applyBorder="1"/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wrapText="1"/>
    </xf>
    <xf numFmtId="0" fontId="2" fillId="23" borderId="5" xfId="0" applyFont="1" applyFill="1" applyBorder="1" applyAlignment="1">
      <alignment wrapText="1"/>
    </xf>
    <xf numFmtId="0" fontId="2" fillId="23" borderId="0" xfId="0" applyFont="1" applyFill="1"/>
    <xf numFmtId="0" fontId="2" fillId="23" borderId="1" xfId="0" applyFont="1" applyFill="1" applyBorder="1"/>
    <xf numFmtId="0" fontId="2" fillId="23" borderId="2" xfId="0" applyFont="1" applyFill="1" applyBorder="1"/>
    <xf numFmtId="0" fontId="2" fillId="23" borderId="0" xfId="0" applyFont="1" applyFill="1" applyBorder="1"/>
    <xf numFmtId="0" fontId="1" fillId="23" borderId="0" xfId="0" applyFont="1" applyFill="1" applyBorder="1" applyAlignment="1"/>
    <xf numFmtId="0" fontId="1" fillId="23" borderId="7" xfId="0" applyFont="1" applyFill="1" applyBorder="1" applyAlignment="1">
      <alignment horizontal="center" vertical="center" wrapText="1"/>
    </xf>
    <xf numFmtId="4" fontId="1" fillId="23" borderId="5" xfId="0" applyNumberFormat="1" applyFont="1" applyFill="1" applyBorder="1"/>
    <xf numFmtId="4" fontId="2" fillId="23" borderId="5" xfId="0" applyNumberFormat="1" applyFont="1" applyFill="1" applyBorder="1" applyProtection="1">
      <protection locked="0"/>
    </xf>
    <xf numFmtId="4" fontId="1" fillId="23" borderId="5" xfId="0" applyNumberFormat="1" applyFont="1" applyFill="1" applyBorder="1" applyProtection="1">
      <protection locked="0"/>
    </xf>
    <xf numFmtId="4" fontId="2" fillId="23" borderId="5" xfId="0" applyNumberFormat="1" applyFont="1" applyFill="1" applyBorder="1" applyAlignment="1">
      <alignment horizontal="right" vertical="center"/>
    </xf>
    <xf numFmtId="4" fontId="2" fillId="23" borderId="5" xfId="0" applyNumberFormat="1" applyFont="1" applyFill="1" applyBorder="1"/>
    <xf numFmtId="4" fontId="8" fillId="23" borderId="9" xfId="3" applyNumberFormat="1" applyFont="1" applyFill="1" applyBorder="1" applyAlignment="1">
      <alignment horizontal="right" vertical="top"/>
    </xf>
    <xf numFmtId="0" fontId="1" fillId="23" borderId="10" xfId="0" applyFont="1" applyFill="1" applyBorder="1" applyAlignment="1">
      <alignment horizontal="center" vertical="center" wrapText="1"/>
    </xf>
    <xf numFmtId="4" fontId="2" fillId="23" borderId="5" xfId="2" applyNumberFormat="1" applyFont="1" applyFill="1" applyBorder="1" applyAlignment="1" applyProtection="1">
      <alignment horizontal="right" wrapText="1"/>
    </xf>
    <xf numFmtId="0" fontId="5" fillId="23" borderId="0" xfId="0" applyFont="1" applyFill="1" applyBorder="1" applyAlignment="1"/>
    <xf numFmtId="0" fontId="9" fillId="23" borderId="0" xfId="0" applyFont="1" applyFill="1"/>
    <xf numFmtId="4" fontId="3" fillId="23" borderId="0" xfId="0" applyNumberFormat="1" applyFont="1" applyFill="1"/>
    <xf numFmtId="0" fontId="3" fillId="23" borderId="0" xfId="0" applyFont="1" applyFill="1"/>
    <xf numFmtId="0" fontId="1" fillId="0" borderId="3" xfId="0" applyFont="1" applyBorder="1" applyAlignment="1"/>
    <xf numFmtId="0" fontId="1" fillId="0" borderId="2" xfId="0" applyFont="1" applyBorder="1" applyAlignment="1"/>
    <xf numFmtId="0" fontId="1" fillId="0" borderId="4" xfId="0" applyFont="1" applyBorder="1" applyAlignment="1"/>
    <xf numFmtId="0" fontId="9" fillId="0" borderId="11" xfId="0" applyFont="1" applyBorder="1" applyAlignment="1">
      <alignment horizontal="left" vertical="justify"/>
    </xf>
    <xf numFmtId="49" fontId="1" fillId="0" borderId="3" xfId="0" applyNumberFormat="1" applyFont="1" applyBorder="1" applyAlignment="1"/>
    <xf numFmtId="0" fontId="1" fillId="0" borderId="1" xfId="0" applyFont="1" applyBorder="1" applyAlignment="1"/>
    <xf numFmtId="0" fontId="2" fillId="0" borderId="1" xfId="0" applyFont="1" applyBorder="1" applyAlignment="1"/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49" fontId="1" fillId="0" borderId="5" xfId="0" applyNumberFormat="1" applyFont="1" applyBorder="1" applyAlignment="1"/>
    <xf numFmtId="0" fontId="1" fillId="0" borderId="5" xfId="0" applyFont="1" applyBorder="1" applyAlignment="1"/>
    <xf numFmtId="0" fontId="1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</cellXfs>
  <cellStyles count="179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40% - Accent1" xfId="10" xr:uid="{00000000-0005-0000-0000-000006000000}"/>
    <cellStyle name="40% - Accent2" xfId="11" xr:uid="{00000000-0005-0000-0000-000007000000}"/>
    <cellStyle name="40% - Accent3" xfId="12" xr:uid="{00000000-0005-0000-0000-000008000000}"/>
    <cellStyle name="40% - Accent4" xfId="13" xr:uid="{00000000-0005-0000-0000-000009000000}"/>
    <cellStyle name="40% - Accent5" xfId="14" xr:uid="{00000000-0005-0000-0000-00000A000000}"/>
    <cellStyle name="40% - Accent6" xfId="15" xr:uid="{00000000-0005-0000-0000-00000B000000}"/>
    <cellStyle name="60% - Accent1" xfId="16" xr:uid="{00000000-0005-0000-0000-00000C000000}"/>
    <cellStyle name="60% - Accent2" xfId="17" xr:uid="{00000000-0005-0000-0000-00000D000000}"/>
    <cellStyle name="60% - Accent3" xfId="18" xr:uid="{00000000-0005-0000-0000-00000E000000}"/>
    <cellStyle name="60% - Accent4" xfId="19" xr:uid="{00000000-0005-0000-0000-00000F000000}"/>
    <cellStyle name="60% - Accent5" xfId="20" xr:uid="{00000000-0005-0000-0000-000010000000}"/>
    <cellStyle name="60% - Accent6" xfId="21" xr:uid="{00000000-0005-0000-0000-000011000000}"/>
    <cellStyle name="Accent1" xfId="22" xr:uid="{00000000-0005-0000-0000-000012000000}"/>
    <cellStyle name="Accent2" xfId="23" xr:uid="{00000000-0005-0000-0000-000013000000}"/>
    <cellStyle name="Accent3" xfId="24" xr:uid="{00000000-0005-0000-0000-000014000000}"/>
    <cellStyle name="Accent4" xfId="25" xr:uid="{00000000-0005-0000-0000-000015000000}"/>
    <cellStyle name="Accent5" xfId="26" xr:uid="{00000000-0005-0000-0000-000016000000}"/>
    <cellStyle name="Accent6" xfId="27" xr:uid="{00000000-0005-0000-0000-000017000000}"/>
    <cellStyle name="Bad" xfId="28" xr:uid="{00000000-0005-0000-0000-000018000000}"/>
    <cellStyle name="br" xfId="29" xr:uid="{00000000-0005-0000-0000-000019000000}"/>
    <cellStyle name="Calculation" xfId="30" xr:uid="{00000000-0005-0000-0000-00001A000000}"/>
    <cellStyle name="Check Cell" xfId="31" xr:uid="{00000000-0005-0000-0000-00001B000000}"/>
    <cellStyle name="col" xfId="32" xr:uid="{00000000-0005-0000-0000-00001C000000}"/>
    <cellStyle name="Explanatory Text" xfId="33" xr:uid="{00000000-0005-0000-0000-00001D000000}"/>
    <cellStyle name="Good" xfId="34" xr:uid="{00000000-0005-0000-0000-00001E000000}"/>
    <cellStyle name="Heading 1" xfId="35" xr:uid="{00000000-0005-0000-0000-00001F000000}"/>
    <cellStyle name="Heading 2" xfId="36" xr:uid="{00000000-0005-0000-0000-000020000000}"/>
    <cellStyle name="Heading 3" xfId="37" xr:uid="{00000000-0005-0000-0000-000021000000}"/>
    <cellStyle name="Heading 4" xfId="38" xr:uid="{00000000-0005-0000-0000-000022000000}"/>
    <cellStyle name="Input" xfId="39" xr:uid="{00000000-0005-0000-0000-000023000000}"/>
    <cellStyle name="Linked Cell" xfId="40" xr:uid="{00000000-0005-0000-0000-000024000000}"/>
    <cellStyle name="Neutral" xfId="41" xr:uid="{00000000-0005-0000-0000-000025000000}"/>
    <cellStyle name="Note" xfId="42" xr:uid="{00000000-0005-0000-0000-000026000000}"/>
    <cellStyle name="Output" xfId="43" xr:uid="{00000000-0005-0000-0000-000027000000}"/>
    <cellStyle name="style0" xfId="44" xr:uid="{00000000-0005-0000-0000-000028000000}"/>
    <cellStyle name="td" xfId="45" xr:uid="{00000000-0005-0000-0000-000029000000}"/>
    <cellStyle name="Title" xfId="46" xr:uid="{00000000-0005-0000-0000-00002A000000}"/>
    <cellStyle name="Total" xfId="47" xr:uid="{00000000-0005-0000-0000-00002B000000}"/>
    <cellStyle name="tr" xfId="48" xr:uid="{00000000-0005-0000-0000-00002C000000}"/>
    <cellStyle name="Warning Text" xfId="49" xr:uid="{00000000-0005-0000-0000-00002D000000}"/>
    <cellStyle name="xl100" xfId="50" xr:uid="{00000000-0005-0000-0000-00002E000000}"/>
    <cellStyle name="xl101" xfId="51" xr:uid="{00000000-0005-0000-0000-00002F000000}"/>
    <cellStyle name="xl102" xfId="52" xr:uid="{00000000-0005-0000-0000-000030000000}"/>
    <cellStyle name="xl103" xfId="53" xr:uid="{00000000-0005-0000-0000-000031000000}"/>
    <cellStyle name="xl104" xfId="54" xr:uid="{00000000-0005-0000-0000-000032000000}"/>
    <cellStyle name="xl105" xfId="55" xr:uid="{00000000-0005-0000-0000-000033000000}"/>
    <cellStyle name="xl106" xfId="56" xr:uid="{00000000-0005-0000-0000-000034000000}"/>
    <cellStyle name="xl107" xfId="57" xr:uid="{00000000-0005-0000-0000-000035000000}"/>
    <cellStyle name="xl108" xfId="58" xr:uid="{00000000-0005-0000-0000-000036000000}"/>
    <cellStyle name="xl109" xfId="59" xr:uid="{00000000-0005-0000-0000-000037000000}"/>
    <cellStyle name="xl110" xfId="60" xr:uid="{00000000-0005-0000-0000-000038000000}"/>
    <cellStyle name="xl111" xfId="61" xr:uid="{00000000-0005-0000-0000-000039000000}"/>
    <cellStyle name="xl112" xfId="62" xr:uid="{00000000-0005-0000-0000-00003A000000}"/>
    <cellStyle name="xl113" xfId="63" xr:uid="{00000000-0005-0000-0000-00003B000000}"/>
    <cellStyle name="xl114" xfId="64" xr:uid="{00000000-0005-0000-0000-00003C000000}"/>
    <cellStyle name="xl115" xfId="65" xr:uid="{00000000-0005-0000-0000-00003D000000}"/>
    <cellStyle name="xl116" xfId="66" xr:uid="{00000000-0005-0000-0000-00003E000000}"/>
    <cellStyle name="xl117" xfId="67" xr:uid="{00000000-0005-0000-0000-00003F000000}"/>
    <cellStyle name="xl118" xfId="68" xr:uid="{00000000-0005-0000-0000-000040000000}"/>
    <cellStyle name="xl119" xfId="69" xr:uid="{00000000-0005-0000-0000-000041000000}"/>
    <cellStyle name="xl120" xfId="70" xr:uid="{00000000-0005-0000-0000-000042000000}"/>
    <cellStyle name="xl121" xfId="71" xr:uid="{00000000-0005-0000-0000-000043000000}"/>
    <cellStyle name="xl122" xfId="72" xr:uid="{00000000-0005-0000-0000-000044000000}"/>
    <cellStyle name="xl123" xfId="73" xr:uid="{00000000-0005-0000-0000-000045000000}"/>
    <cellStyle name="xl124" xfId="74" xr:uid="{00000000-0005-0000-0000-000046000000}"/>
    <cellStyle name="xl125" xfId="75" xr:uid="{00000000-0005-0000-0000-000047000000}"/>
    <cellStyle name="xl126" xfId="76" xr:uid="{00000000-0005-0000-0000-000048000000}"/>
    <cellStyle name="xl127" xfId="77" xr:uid="{00000000-0005-0000-0000-000049000000}"/>
    <cellStyle name="xl128" xfId="78" xr:uid="{00000000-0005-0000-0000-00004A000000}"/>
    <cellStyle name="xl129" xfId="79" xr:uid="{00000000-0005-0000-0000-00004B000000}"/>
    <cellStyle name="xl130" xfId="80" xr:uid="{00000000-0005-0000-0000-00004C000000}"/>
    <cellStyle name="xl131" xfId="81" xr:uid="{00000000-0005-0000-0000-00004D000000}"/>
    <cellStyle name="xl132" xfId="82" xr:uid="{00000000-0005-0000-0000-00004E000000}"/>
    <cellStyle name="xl133" xfId="83" xr:uid="{00000000-0005-0000-0000-00004F000000}"/>
    <cellStyle name="xl134" xfId="84" xr:uid="{00000000-0005-0000-0000-000050000000}"/>
    <cellStyle name="xl135" xfId="85" xr:uid="{00000000-0005-0000-0000-000051000000}"/>
    <cellStyle name="xl136" xfId="86" xr:uid="{00000000-0005-0000-0000-000052000000}"/>
    <cellStyle name="xl137" xfId="87" xr:uid="{00000000-0005-0000-0000-000053000000}"/>
    <cellStyle name="xl138" xfId="88" xr:uid="{00000000-0005-0000-0000-000054000000}"/>
    <cellStyle name="xl139" xfId="89" xr:uid="{00000000-0005-0000-0000-000055000000}"/>
    <cellStyle name="xl140" xfId="90" xr:uid="{00000000-0005-0000-0000-000056000000}"/>
    <cellStyle name="xl141" xfId="91" xr:uid="{00000000-0005-0000-0000-000057000000}"/>
    <cellStyle name="xl142" xfId="92" xr:uid="{00000000-0005-0000-0000-000058000000}"/>
    <cellStyle name="xl143" xfId="93" xr:uid="{00000000-0005-0000-0000-000059000000}"/>
    <cellStyle name="xl144" xfId="94" xr:uid="{00000000-0005-0000-0000-00005A000000}"/>
    <cellStyle name="xl145" xfId="95" xr:uid="{00000000-0005-0000-0000-00005B000000}"/>
    <cellStyle name="xl146" xfId="96" xr:uid="{00000000-0005-0000-0000-00005C000000}"/>
    <cellStyle name="xl147" xfId="97" xr:uid="{00000000-0005-0000-0000-00005D000000}"/>
    <cellStyle name="xl148" xfId="98" xr:uid="{00000000-0005-0000-0000-00005E000000}"/>
    <cellStyle name="xl149" xfId="99" xr:uid="{00000000-0005-0000-0000-00005F000000}"/>
    <cellStyle name="xl150" xfId="100" xr:uid="{00000000-0005-0000-0000-000060000000}"/>
    <cellStyle name="xl151" xfId="101" xr:uid="{00000000-0005-0000-0000-000061000000}"/>
    <cellStyle name="xl21" xfId="102" xr:uid="{00000000-0005-0000-0000-000062000000}"/>
    <cellStyle name="xl22" xfId="103" xr:uid="{00000000-0005-0000-0000-000063000000}"/>
    <cellStyle name="xl23" xfId="104" xr:uid="{00000000-0005-0000-0000-000064000000}"/>
    <cellStyle name="xl24" xfId="105" xr:uid="{00000000-0005-0000-0000-000065000000}"/>
    <cellStyle name="xl25" xfId="106" xr:uid="{00000000-0005-0000-0000-000066000000}"/>
    <cellStyle name="xl26" xfId="107" xr:uid="{00000000-0005-0000-0000-000067000000}"/>
    <cellStyle name="xl27" xfId="108" xr:uid="{00000000-0005-0000-0000-000068000000}"/>
    <cellStyle name="xl28" xfId="109" xr:uid="{00000000-0005-0000-0000-000069000000}"/>
    <cellStyle name="xl29" xfId="110" xr:uid="{00000000-0005-0000-0000-00006A000000}"/>
    <cellStyle name="xl30" xfId="111" xr:uid="{00000000-0005-0000-0000-00006B000000}"/>
    <cellStyle name="xl31" xfId="112" xr:uid="{00000000-0005-0000-0000-00006C000000}"/>
    <cellStyle name="xl32" xfId="113" xr:uid="{00000000-0005-0000-0000-00006D000000}"/>
    <cellStyle name="xl33" xfId="114" xr:uid="{00000000-0005-0000-0000-00006E000000}"/>
    <cellStyle name="xl34" xfId="115" xr:uid="{00000000-0005-0000-0000-00006F000000}"/>
    <cellStyle name="xl35" xfId="116" xr:uid="{00000000-0005-0000-0000-000070000000}"/>
    <cellStyle name="xl36" xfId="117" xr:uid="{00000000-0005-0000-0000-000071000000}"/>
    <cellStyle name="xl37" xfId="118" xr:uid="{00000000-0005-0000-0000-000072000000}"/>
    <cellStyle name="xl38" xfId="119" xr:uid="{00000000-0005-0000-0000-000073000000}"/>
    <cellStyle name="xl39" xfId="120" xr:uid="{00000000-0005-0000-0000-000074000000}"/>
    <cellStyle name="xl40" xfId="121" xr:uid="{00000000-0005-0000-0000-000075000000}"/>
    <cellStyle name="xl41" xfId="122" xr:uid="{00000000-0005-0000-0000-000076000000}"/>
    <cellStyle name="xl42" xfId="123" xr:uid="{00000000-0005-0000-0000-000077000000}"/>
    <cellStyle name="xl43" xfId="124" xr:uid="{00000000-0005-0000-0000-000078000000}"/>
    <cellStyle name="xl44" xfId="125" xr:uid="{00000000-0005-0000-0000-000079000000}"/>
    <cellStyle name="xl45" xfId="126" xr:uid="{00000000-0005-0000-0000-00007A000000}"/>
    <cellStyle name="xl46" xfId="127" xr:uid="{00000000-0005-0000-0000-00007B000000}"/>
    <cellStyle name="xl47" xfId="1" xr:uid="{00000000-0005-0000-0000-00007C000000}"/>
    <cellStyle name="xl48" xfId="128" xr:uid="{00000000-0005-0000-0000-00007D000000}"/>
    <cellStyle name="xl49" xfId="129" xr:uid="{00000000-0005-0000-0000-00007E000000}"/>
    <cellStyle name="xl50" xfId="130" xr:uid="{00000000-0005-0000-0000-00007F000000}"/>
    <cellStyle name="xl51" xfId="131" xr:uid="{00000000-0005-0000-0000-000080000000}"/>
    <cellStyle name="xl52" xfId="132" xr:uid="{00000000-0005-0000-0000-000081000000}"/>
    <cellStyle name="xl53" xfId="133" xr:uid="{00000000-0005-0000-0000-000082000000}"/>
    <cellStyle name="xl54" xfId="134" xr:uid="{00000000-0005-0000-0000-000083000000}"/>
    <cellStyle name="xl55" xfId="135" xr:uid="{00000000-0005-0000-0000-000084000000}"/>
    <cellStyle name="xl56" xfId="136" xr:uid="{00000000-0005-0000-0000-000085000000}"/>
    <cellStyle name="xl57" xfId="137" xr:uid="{00000000-0005-0000-0000-000086000000}"/>
    <cellStyle name="xl58" xfId="138" xr:uid="{00000000-0005-0000-0000-000087000000}"/>
    <cellStyle name="xl59" xfId="139" xr:uid="{00000000-0005-0000-0000-000088000000}"/>
    <cellStyle name="xl60" xfId="140" xr:uid="{00000000-0005-0000-0000-000089000000}"/>
    <cellStyle name="xl61" xfId="141" xr:uid="{00000000-0005-0000-0000-00008A000000}"/>
    <cellStyle name="xl62" xfId="142" xr:uid="{00000000-0005-0000-0000-00008B000000}"/>
    <cellStyle name="xl63" xfId="143" xr:uid="{00000000-0005-0000-0000-00008C000000}"/>
    <cellStyle name="xl64" xfId="144" xr:uid="{00000000-0005-0000-0000-00008D000000}"/>
    <cellStyle name="xl65" xfId="145" xr:uid="{00000000-0005-0000-0000-00008E000000}"/>
    <cellStyle name="xl66" xfId="146" xr:uid="{00000000-0005-0000-0000-00008F000000}"/>
    <cellStyle name="xl67" xfId="147" xr:uid="{00000000-0005-0000-0000-000090000000}"/>
    <cellStyle name="xl68" xfId="148" xr:uid="{00000000-0005-0000-0000-000091000000}"/>
    <cellStyle name="xl69" xfId="149" xr:uid="{00000000-0005-0000-0000-000092000000}"/>
    <cellStyle name="xl70" xfId="150" xr:uid="{00000000-0005-0000-0000-000093000000}"/>
    <cellStyle name="xl71" xfId="151" xr:uid="{00000000-0005-0000-0000-000094000000}"/>
    <cellStyle name="xl72" xfId="152" xr:uid="{00000000-0005-0000-0000-000095000000}"/>
    <cellStyle name="xl73" xfId="153" xr:uid="{00000000-0005-0000-0000-000096000000}"/>
    <cellStyle name="xl74" xfId="154" xr:uid="{00000000-0005-0000-0000-000097000000}"/>
    <cellStyle name="xl75" xfId="155" xr:uid="{00000000-0005-0000-0000-000098000000}"/>
    <cellStyle name="xl76" xfId="156" xr:uid="{00000000-0005-0000-0000-000099000000}"/>
    <cellStyle name="xl77" xfId="157" xr:uid="{00000000-0005-0000-0000-00009A000000}"/>
    <cellStyle name="xl78" xfId="158" xr:uid="{00000000-0005-0000-0000-00009B000000}"/>
    <cellStyle name="xl79" xfId="159" xr:uid="{00000000-0005-0000-0000-00009C000000}"/>
    <cellStyle name="xl80" xfId="160" xr:uid="{00000000-0005-0000-0000-00009D000000}"/>
    <cellStyle name="xl81" xfId="161" xr:uid="{00000000-0005-0000-0000-00009E000000}"/>
    <cellStyle name="xl82" xfId="162" xr:uid="{00000000-0005-0000-0000-00009F000000}"/>
    <cellStyle name="xl83" xfId="163" xr:uid="{00000000-0005-0000-0000-0000A0000000}"/>
    <cellStyle name="xl84" xfId="164" xr:uid="{00000000-0005-0000-0000-0000A1000000}"/>
    <cellStyle name="xl85" xfId="165" xr:uid="{00000000-0005-0000-0000-0000A2000000}"/>
    <cellStyle name="xl86" xfId="166" xr:uid="{00000000-0005-0000-0000-0000A3000000}"/>
    <cellStyle name="xl87" xfId="167" xr:uid="{00000000-0005-0000-0000-0000A4000000}"/>
    <cellStyle name="xl88" xfId="2" xr:uid="{00000000-0005-0000-0000-0000A5000000}"/>
    <cellStyle name="xl89" xfId="168" xr:uid="{00000000-0005-0000-0000-0000A6000000}"/>
    <cellStyle name="xl90" xfId="169" xr:uid="{00000000-0005-0000-0000-0000A7000000}"/>
    <cellStyle name="xl91" xfId="170" xr:uid="{00000000-0005-0000-0000-0000A8000000}"/>
    <cellStyle name="xl92" xfId="171" xr:uid="{00000000-0005-0000-0000-0000A9000000}"/>
    <cellStyle name="xl93" xfId="172" xr:uid="{00000000-0005-0000-0000-0000AA000000}"/>
    <cellStyle name="xl94" xfId="173" xr:uid="{00000000-0005-0000-0000-0000AB000000}"/>
    <cellStyle name="xl95" xfId="174" xr:uid="{00000000-0005-0000-0000-0000AC000000}"/>
    <cellStyle name="xl96" xfId="175" xr:uid="{00000000-0005-0000-0000-0000AD000000}"/>
    <cellStyle name="xl97" xfId="176" xr:uid="{00000000-0005-0000-0000-0000AE000000}"/>
    <cellStyle name="xl98" xfId="177" xr:uid="{00000000-0005-0000-0000-0000AF000000}"/>
    <cellStyle name="xl99" xfId="178" xr:uid="{00000000-0005-0000-0000-0000B0000000}"/>
    <cellStyle name="Обычный" xfId="0" builtinId="0"/>
    <cellStyle name="Обычный_01.01.2020 (2)" xfId="3" xr:uid="{00000000-0005-0000-0000-0000B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B8569-FDF4-42FF-B264-1B3AE806E990}">
  <sheetPr>
    <tabColor rgb="FFFF0000"/>
    <pageSetUpPr fitToPage="1"/>
  </sheetPr>
  <dimension ref="A1:I72"/>
  <sheetViews>
    <sheetView tabSelected="1" view="pageBreakPreview" topLeftCell="A40" zoomScale="60" zoomScaleNormal="100" workbookViewId="0">
      <selection activeCell="A66" sqref="A1:F66"/>
    </sheetView>
  </sheetViews>
  <sheetFormatPr defaultColWidth="9.140625" defaultRowHeight="12.75" x14ac:dyDescent="0.2"/>
  <cols>
    <col min="1" max="1" width="25.7109375" style="2" customWidth="1"/>
    <col min="2" max="2" width="65.140625" style="2" customWidth="1"/>
    <col min="3" max="3" width="20.42578125" style="78" customWidth="1"/>
    <col min="4" max="4" width="15.5703125" style="2" customWidth="1"/>
    <col min="5" max="5" width="17.5703125" style="2" customWidth="1"/>
    <col min="6" max="6" width="23.42578125" style="2" hidden="1" customWidth="1"/>
    <col min="7" max="7" width="9.140625" style="2" customWidth="1"/>
    <col min="8" max="8" width="10" style="2" bestFit="1" customWidth="1"/>
    <col min="9" max="16384" width="9.140625" style="2"/>
  </cols>
  <sheetData>
    <row r="1" spans="1:8" ht="35.25" customHeight="1" x14ac:dyDescent="0.25">
      <c r="A1" s="91" t="s">
        <v>93</v>
      </c>
      <c r="B1" s="91"/>
      <c r="C1" s="91"/>
      <c r="D1" s="91"/>
      <c r="E1" s="91"/>
      <c r="F1" s="91"/>
      <c r="G1" s="1"/>
    </row>
    <row r="2" spans="1:8" ht="15" x14ac:dyDescent="0.25">
      <c r="A2" s="1"/>
      <c r="B2" s="1"/>
      <c r="C2" s="61"/>
      <c r="D2" s="1"/>
      <c r="E2" s="1"/>
      <c r="F2" s="1"/>
      <c r="G2" s="1"/>
    </row>
    <row r="3" spans="1:8" ht="15" hidden="1" customHeight="1" x14ac:dyDescent="0.25">
      <c r="A3" s="1" t="s">
        <v>0</v>
      </c>
      <c r="B3" s="3" t="s">
        <v>1</v>
      </c>
      <c r="C3" s="62"/>
      <c r="D3" s="1"/>
      <c r="E3" s="1"/>
      <c r="F3" s="1"/>
      <c r="G3" s="1"/>
    </row>
    <row r="4" spans="1:8" ht="15" hidden="1" customHeight="1" x14ac:dyDescent="0.25">
      <c r="A4" s="1" t="s">
        <v>2</v>
      </c>
      <c r="B4" s="3" t="s">
        <v>3</v>
      </c>
      <c r="C4" s="62"/>
      <c r="D4" s="1"/>
      <c r="E4" s="1"/>
      <c r="F4" s="1"/>
      <c r="G4" s="1"/>
    </row>
    <row r="5" spans="1:8" ht="15" hidden="1" customHeight="1" x14ac:dyDescent="0.25">
      <c r="A5" s="1" t="s">
        <v>4</v>
      </c>
      <c r="B5" s="5" t="s">
        <v>5</v>
      </c>
      <c r="C5" s="63"/>
      <c r="D5" s="1"/>
      <c r="E5" s="1"/>
      <c r="F5" s="1"/>
      <c r="G5" s="1"/>
    </row>
    <row r="6" spans="1:8" ht="15" hidden="1" x14ac:dyDescent="0.25">
      <c r="A6" s="1"/>
      <c r="B6" s="4"/>
      <c r="C6" s="64"/>
      <c r="D6" s="1"/>
      <c r="E6" s="1"/>
      <c r="F6" s="1"/>
      <c r="G6" s="1"/>
    </row>
    <row r="7" spans="1:8" ht="15" x14ac:dyDescent="0.25">
      <c r="A7" s="1"/>
      <c r="B7" s="4"/>
      <c r="C7" s="64"/>
      <c r="D7" s="1"/>
      <c r="E7" s="1"/>
      <c r="F7" s="1"/>
      <c r="G7" s="1"/>
    </row>
    <row r="8" spans="1:8" ht="15" x14ac:dyDescent="0.25">
      <c r="A8" s="79" t="s">
        <v>7</v>
      </c>
      <c r="B8" s="80"/>
      <c r="C8" s="81"/>
      <c r="D8" s="6">
        <v>8278498.4000000004</v>
      </c>
      <c r="E8" s="1"/>
      <c r="F8" s="1"/>
      <c r="G8" s="1"/>
    </row>
    <row r="9" spans="1:8" ht="15" x14ac:dyDescent="0.25">
      <c r="A9" s="52"/>
      <c r="B9" s="52"/>
      <c r="C9" s="65"/>
      <c r="D9" s="7"/>
      <c r="E9" s="1"/>
      <c r="F9" s="1"/>
      <c r="G9" s="1"/>
    </row>
    <row r="10" spans="1:8" ht="15" x14ac:dyDescent="0.25">
      <c r="A10" s="84" t="s">
        <v>8</v>
      </c>
      <c r="B10" s="85"/>
      <c r="C10" s="85"/>
      <c r="D10" s="85"/>
      <c r="E10" s="85"/>
      <c r="F10" s="85"/>
      <c r="G10" s="1"/>
    </row>
    <row r="11" spans="1:8" ht="15" hidden="1" customHeight="1" x14ac:dyDescent="0.25">
      <c r="A11" s="92" t="s">
        <v>9</v>
      </c>
      <c r="B11" s="92" t="s">
        <v>10</v>
      </c>
      <c r="C11" s="94" t="s">
        <v>6</v>
      </c>
      <c r="D11" s="94"/>
      <c r="E11" s="94"/>
      <c r="F11" s="8"/>
      <c r="G11" s="4"/>
    </row>
    <row r="12" spans="1:8" s="11" customFormat="1" ht="57.75" customHeight="1" x14ac:dyDescent="0.25">
      <c r="A12" s="93"/>
      <c r="B12" s="93"/>
      <c r="C12" s="66" t="s">
        <v>11</v>
      </c>
      <c r="D12" s="56" t="s">
        <v>12</v>
      </c>
      <c r="E12" s="56" t="s">
        <v>13</v>
      </c>
      <c r="F12" s="56" t="s">
        <v>59</v>
      </c>
      <c r="G12" s="10"/>
    </row>
    <row r="13" spans="1:8" ht="29.25" x14ac:dyDescent="0.25">
      <c r="A13" s="12" t="s">
        <v>87</v>
      </c>
      <c r="B13" s="13" t="s">
        <v>14</v>
      </c>
      <c r="C13" s="67">
        <f>SUM(C14:C16)</f>
        <v>2206000</v>
      </c>
      <c r="D13" s="14">
        <f>SUM(D14:D17)</f>
        <v>3321556.18</v>
      </c>
      <c r="E13" s="15">
        <f t="shared" ref="E13:E36" si="0">D13/C13</f>
        <v>1.5056918313689938</v>
      </c>
      <c r="F13" s="16"/>
      <c r="G13" s="1"/>
    </row>
    <row r="14" spans="1:8" ht="60" x14ac:dyDescent="0.25">
      <c r="A14" s="17" t="s">
        <v>88</v>
      </c>
      <c r="B14" s="18" t="s">
        <v>73</v>
      </c>
      <c r="C14" s="68">
        <v>1012900</v>
      </c>
      <c r="D14" s="48">
        <v>1701423.29</v>
      </c>
      <c r="E14" s="20">
        <f t="shared" si="0"/>
        <v>1.6797544574982723</v>
      </c>
      <c r="F14" s="21"/>
      <c r="G14" s="1"/>
    </row>
    <row r="15" spans="1:8" ht="75" x14ac:dyDescent="0.25">
      <c r="A15" s="17" t="s">
        <v>89</v>
      </c>
      <c r="B15" s="18" t="s">
        <v>15</v>
      </c>
      <c r="C15" s="68">
        <v>5700</v>
      </c>
      <c r="D15" s="48">
        <v>9167.57</v>
      </c>
      <c r="E15" s="20">
        <f t="shared" si="0"/>
        <v>1.6083456140350876</v>
      </c>
      <c r="F15" s="21"/>
      <c r="G15" s="1"/>
    </row>
    <row r="16" spans="1:8" ht="60" x14ac:dyDescent="0.25">
      <c r="A16" s="17" t="s">
        <v>90</v>
      </c>
      <c r="B16" s="18" t="s">
        <v>72</v>
      </c>
      <c r="C16" s="68">
        <v>1187400</v>
      </c>
      <c r="D16" s="48">
        <v>1810588.85</v>
      </c>
      <c r="E16" s="20">
        <f t="shared" si="0"/>
        <v>1.5248348071416542</v>
      </c>
      <c r="F16" s="21"/>
      <c r="G16" s="1"/>
      <c r="H16" s="22"/>
    </row>
    <row r="17" spans="1:8" ht="60" x14ac:dyDescent="0.25">
      <c r="A17" s="17" t="s">
        <v>91</v>
      </c>
      <c r="B17" s="18" t="s">
        <v>16</v>
      </c>
      <c r="C17" s="68">
        <v>0</v>
      </c>
      <c r="D17" s="48">
        <v>-199623.53</v>
      </c>
      <c r="E17" s="20"/>
      <c r="F17" s="21"/>
      <c r="G17" s="1"/>
      <c r="H17" s="22"/>
    </row>
    <row r="18" spans="1:8" s="33" customFormat="1" ht="15" x14ac:dyDescent="0.25">
      <c r="A18" s="12" t="s">
        <v>50</v>
      </c>
      <c r="B18" s="43" t="s">
        <v>49</v>
      </c>
      <c r="C18" s="69">
        <f>C19+C20</f>
        <v>3108100</v>
      </c>
      <c r="D18" s="49">
        <f>D19+D20</f>
        <v>431383.09</v>
      </c>
      <c r="E18" s="20">
        <f t="shared" si="0"/>
        <v>0.13879318233004087</v>
      </c>
      <c r="F18" s="46"/>
      <c r="G18" s="32"/>
      <c r="H18" s="47"/>
    </row>
    <row r="19" spans="1:8" ht="39" hidden="1" x14ac:dyDescent="0.25">
      <c r="A19" s="17" t="s">
        <v>52</v>
      </c>
      <c r="B19" s="44" t="s">
        <v>51</v>
      </c>
      <c r="C19" s="70">
        <v>0</v>
      </c>
      <c r="D19" s="53">
        <v>0</v>
      </c>
      <c r="E19" s="20" t="e">
        <f t="shared" si="0"/>
        <v>#DIV/0!</v>
      </c>
      <c r="F19" s="21"/>
      <c r="G19" s="1"/>
      <c r="H19" s="22"/>
    </row>
    <row r="20" spans="1:8" ht="26.25" x14ac:dyDescent="0.25">
      <c r="A20" s="17" t="s">
        <v>54</v>
      </c>
      <c r="B20" s="44" t="s">
        <v>53</v>
      </c>
      <c r="C20" s="70">
        <v>3108100</v>
      </c>
      <c r="D20" s="50">
        <v>431383.09</v>
      </c>
      <c r="E20" s="20">
        <f t="shared" si="0"/>
        <v>0.13879318233004087</v>
      </c>
      <c r="F20" s="21"/>
      <c r="G20" s="1"/>
      <c r="H20" s="22"/>
    </row>
    <row r="21" spans="1:8" ht="29.25" x14ac:dyDescent="0.25">
      <c r="A21" s="12" t="s">
        <v>17</v>
      </c>
      <c r="B21" s="13" t="s">
        <v>18</v>
      </c>
      <c r="C21" s="67">
        <f>C22+C23+C25+C24</f>
        <v>9304000</v>
      </c>
      <c r="D21" s="23">
        <f>D22+D23+D25+D24</f>
        <v>8359988.2300000004</v>
      </c>
      <c r="E21" s="15">
        <f t="shared" si="0"/>
        <v>0.89853699806534826</v>
      </c>
      <c r="F21" s="16"/>
      <c r="G21" s="1"/>
    </row>
    <row r="22" spans="1:8" ht="75" x14ac:dyDescent="0.25">
      <c r="A22" s="17" t="s">
        <v>19</v>
      </c>
      <c r="B22" s="18" t="s">
        <v>20</v>
      </c>
      <c r="C22" s="71">
        <v>5854000</v>
      </c>
      <c r="D22" s="19">
        <v>5712292.29</v>
      </c>
      <c r="E22" s="20">
        <f t="shared" si="0"/>
        <v>0.97579301161598908</v>
      </c>
      <c r="F22" s="21"/>
      <c r="G22" s="1"/>
    </row>
    <row r="23" spans="1:8" ht="60" hidden="1" x14ac:dyDescent="0.25">
      <c r="A23" s="17" t="s">
        <v>21</v>
      </c>
      <c r="B23" s="18" t="s">
        <v>22</v>
      </c>
      <c r="C23" s="71"/>
      <c r="D23" s="19"/>
      <c r="E23" s="20" t="e">
        <f t="shared" si="0"/>
        <v>#DIV/0!</v>
      </c>
      <c r="F23" s="21"/>
      <c r="G23" s="1"/>
    </row>
    <row r="24" spans="1:8" ht="30" x14ac:dyDescent="0.25">
      <c r="A24" s="17" t="s">
        <v>47</v>
      </c>
      <c r="B24" s="18" t="s">
        <v>23</v>
      </c>
      <c r="C24" s="71">
        <v>2200000</v>
      </c>
      <c r="D24" s="19">
        <v>1561821.67</v>
      </c>
      <c r="E24" s="20">
        <f t="shared" si="0"/>
        <v>0.70991894090909091</v>
      </c>
      <c r="F24" s="25"/>
      <c r="G24" s="1"/>
    </row>
    <row r="25" spans="1:8" ht="45" x14ac:dyDescent="0.25">
      <c r="A25" s="17" t="s">
        <v>48</v>
      </c>
      <c r="B25" s="18" t="s">
        <v>79</v>
      </c>
      <c r="C25" s="71">
        <v>1250000</v>
      </c>
      <c r="D25" s="19">
        <v>1085874.27</v>
      </c>
      <c r="E25" s="20">
        <f t="shared" si="0"/>
        <v>0.868699416</v>
      </c>
      <c r="F25" s="25"/>
      <c r="G25" s="1"/>
    </row>
    <row r="26" spans="1:8" s="33" customFormat="1" ht="14.25" x14ac:dyDescent="0.2">
      <c r="A26" s="12" t="s">
        <v>56</v>
      </c>
      <c r="B26" s="43" t="s">
        <v>57</v>
      </c>
      <c r="C26" s="67">
        <f>C27</f>
        <v>1594000</v>
      </c>
      <c r="D26" s="14">
        <f>D27</f>
        <v>1846233.14</v>
      </c>
      <c r="E26" s="15">
        <f t="shared" si="0"/>
        <v>1.1582391091593476</v>
      </c>
      <c r="F26" s="16"/>
      <c r="G26" s="32"/>
    </row>
    <row r="27" spans="1:8" ht="64.5" x14ac:dyDescent="0.25">
      <c r="A27" s="17" t="s">
        <v>80</v>
      </c>
      <c r="B27" s="44" t="s">
        <v>58</v>
      </c>
      <c r="C27" s="71">
        <v>1594000</v>
      </c>
      <c r="D27" s="19">
        <v>1846233.14</v>
      </c>
      <c r="E27" s="20">
        <f t="shared" si="0"/>
        <v>1.1582391091593476</v>
      </c>
      <c r="F27" s="25"/>
      <c r="G27" s="1"/>
    </row>
    <row r="28" spans="1:8" ht="15" hidden="1" x14ac:dyDescent="0.25">
      <c r="A28" s="12" t="s">
        <v>46</v>
      </c>
      <c r="B28" s="45" t="s">
        <v>66</v>
      </c>
      <c r="C28" s="67">
        <f>SUM(C30:C35)</f>
        <v>13183329.58</v>
      </c>
      <c r="D28" s="14">
        <f>SUM(D30:D35)</f>
        <v>0</v>
      </c>
      <c r="E28" s="20">
        <f t="shared" si="0"/>
        <v>0</v>
      </c>
      <c r="F28" s="16"/>
      <c r="G28" s="1"/>
    </row>
    <row r="29" spans="1:8" ht="26.25" x14ac:dyDescent="0.25">
      <c r="A29" s="12" t="s">
        <v>83</v>
      </c>
      <c r="B29" s="59" t="s">
        <v>84</v>
      </c>
      <c r="C29" s="67">
        <f>C30</f>
        <v>13183329.58</v>
      </c>
      <c r="D29" s="14">
        <f>D30</f>
        <v>0</v>
      </c>
      <c r="E29" s="20">
        <f t="shared" si="0"/>
        <v>0</v>
      </c>
      <c r="F29" s="16"/>
      <c r="G29" s="1"/>
    </row>
    <row r="30" spans="1:8" ht="64.5" x14ac:dyDescent="0.25">
      <c r="A30" s="17" t="s">
        <v>92</v>
      </c>
      <c r="B30" s="44" t="s">
        <v>86</v>
      </c>
      <c r="C30" s="71">
        <v>13183329.58</v>
      </c>
      <c r="D30" s="19">
        <v>0</v>
      </c>
      <c r="E30" s="20">
        <f t="shared" si="0"/>
        <v>0</v>
      </c>
      <c r="F30" s="25"/>
      <c r="G30" s="1"/>
    </row>
    <row r="31" spans="1:8" ht="90" hidden="1" customHeight="1" x14ac:dyDescent="0.25">
      <c r="A31" s="26" t="s">
        <v>24</v>
      </c>
      <c r="B31" s="44" t="s">
        <v>55</v>
      </c>
      <c r="C31" s="72"/>
      <c r="D31" s="27"/>
      <c r="E31" s="20" t="e">
        <f t="shared" si="0"/>
        <v>#DIV/0!</v>
      </c>
      <c r="F31" s="25"/>
      <c r="G31" s="1"/>
    </row>
    <row r="32" spans="1:8" ht="60" hidden="1" x14ac:dyDescent="0.25">
      <c r="A32" s="26" t="s">
        <v>75</v>
      </c>
      <c r="B32" s="18" t="s">
        <v>25</v>
      </c>
      <c r="C32" s="71"/>
      <c r="D32" s="19">
        <v>0</v>
      </c>
      <c r="E32" s="20" t="e">
        <f t="shared" si="0"/>
        <v>#DIV/0!</v>
      </c>
      <c r="F32" s="9"/>
      <c r="G32" s="1"/>
    </row>
    <row r="33" spans="1:9" ht="60" hidden="1" x14ac:dyDescent="0.25">
      <c r="A33" s="28" t="s">
        <v>68</v>
      </c>
      <c r="B33" s="29" t="s">
        <v>67</v>
      </c>
      <c r="C33" s="71"/>
      <c r="D33" s="19">
        <v>0</v>
      </c>
      <c r="E33" s="20" t="e">
        <f t="shared" si="0"/>
        <v>#DIV/0!</v>
      </c>
      <c r="F33" s="9"/>
      <c r="G33" s="1"/>
    </row>
    <row r="34" spans="1:9" ht="15" hidden="1" customHeight="1" x14ac:dyDescent="0.25">
      <c r="A34" s="30"/>
      <c r="B34" s="9"/>
      <c r="C34" s="71"/>
      <c r="D34" s="19"/>
      <c r="E34" s="20" t="e">
        <f t="shared" si="0"/>
        <v>#DIV/0!</v>
      </c>
      <c r="F34" s="9"/>
      <c r="G34" s="1"/>
    </row>
    <row r="35" spans="1:9" ht="15" hidden="1" customHeight="1" x14ac:dyDescent="0.25">
      <c r="A35" s="30"/>
      <c r="B35" s="9"/>
      <c r="C35" s="71"/>
      <c r="D35" s="19"/>
      <c r="E35" s="20" t="e">
        <f t="shared" si="0"/>
        <v>#DIV/0!</v>
      </c>
      <c r="F35" s="9"/>
      <c r="G35" s="1"/>
    </row>
    <row r="36" spans="1:9" s="33" customFormat="1" ht="14.25" x14ac:dyDescent="0.2">
      <c r="A36" s="83" t="s">
        <v>26</v>
      </c>
      <c r="B36" s="81"/>
      <c r="C36" s="67">
        <f>C13+C21+C28+C18+C26</f>
        <v>29395429.579999998</v>
      </c>
      <c r="D36" s="14">
        <f>D13+D21+D28+D18+D26</f>
        <v>13959160.640000001</v>
      </c>
      <c r="E36" s="15">
        <f t="shared" si="0"/>
        <v>0.47487520473242228</v>
      </c>
      <c r="F36" s="31"/>
      <c r="G36" s="32"/>
    </row>
    <row r="37" spans="1:9" ht="230.25" hidden="1" customHeight="1" x14ac:dyDescent="0.25">
      <c r="A37" s="1"/>
      <c r="B37" s="1"/>
      <c r="C37" s="61"/>
      <c r="D37" s="1"/>
      <c r="E37" s="1"/>
      <c r="F37" s="1"/>
      <c r="G37" s="1"/>
    </row>
    <row r="38" spans="1:9" ht="6.75" customHeight="1" x14ac:dyDescent="0.25">
      <c r="A38" s="1"/>
      <c r="B38" s="1"/>
      <c r="C38" s="61"/>
      <c r="D38" s="1"/>
      <c r="E38" s="1"/>
      <c r="F38" s="1"/>
      <c r="G38" s="1"/>
    </row>
    <row r="39" spans="1:9" ht="46.5" customHeight="1" x14ac:dyDescent="0.25">
      <c r="A39" s="84" t="s">
        <v>27</v>
      </c>
      <c r="B39" s="85"/>
      <c r="C39" s="85"/>
      <c r="D39" s="85"/>
      <c r="E39" s="85"/>
      <c r="F39" s="85"/>
      <c r="G39" s="1"/>
    </row>
    <row r="40" spans="1:9" ht="18" customHeight="1" x14ac:dyDescent="0.25">
      <c r="A40" s="86" t="s">
        <v>28</v>
      </c>
      <c r="B40" s="86" t="s">
        <v>10</v>
      </c>
      <c r="C40" s="88" t="s">
        <v>6</v>
      </c>
      <c r="D40" s="88"/>
      <c r="E40" s="88"/>
      <c r="F40" s="9"/>
      <c r="G40" s="4"/>
    </row>
    <row r="41" spans="1:9" ht="60.75" customHeight="1" x14ac:dyDescent="0.25">
      <c r="A41" s="87"/>
      <c r="B41" s="87"/>
      <c r="C41" s="73" t="s">
        <v>69</v>
      </c>
      <c r="D41" s="57" t="s">
        <v>12</v>
      </c>
      <c r="E41" s="58" t="s">
        <v>13</v>
      </c>
      <c r="F41" s="56" t="s">
        <v>60</v>
      </c>
      <c r="G41" s="1"/>
    </row>
    <row r="42" spans="1:9" ht="90" hidden="1" customHeight="1" x14ac:dyDescent="0.25">
      <c r="A42" s="34" t="s">
        <v>29</v>
      </c>
      <c r="B42" s="35" t="s">
        <v>30</v>
      </c>
      <c r="C42" s="74"/>
      <c r="D42" s="27"/>
      <c r="E42" s="24"/>
      <c r="F42" s="36"/>
      <c r="G42" s="1"/>
    </row>
    <row r="43" spans="1:9" ht="36.75" hidden="1" customHeight="1" x14ac:dyDescent="0.25">
      <c r="A43" s="42" t="s">
        <v>44</v>
      </c>
      <c r="B43" s="35" t="s">
        <v>45</v>
      </c>
      <c r="C43" s="74"/>
      <c r="D43" s="54"/>
      <c r="E43" s="20" t="e">
        <f>D43/C43</f>
        <v>#DIV/0!</v>
      </c>
      <c r="F43" s="51" t="s">
        <v>65</v>
      </c>
      <c r="G43" s="1"/>
    </row>
    <row r="44" spans="1:9" ht="34.5" customHeight="1" x14ac:dyDescent="0.25">
      <c r="A44" s="37" t="s">
        <v>43</v>
      </c>
      <c r="B44" s="18" t="s">
        <v>31</v>
      </c>
      <c r="C44" s="71">
        <v>20032098.100000001</v>
      </c>
      <c r="D44" s="55">
        <v>11222515.5</v>
      </c>
      <c r="E44" s="20">
        <f>D44/C44</f>
        <v>0.56022666442513069</v>
      </c>
      <c r="F44" s="21" t="s">
        <v>62</v>
      </c>
      <c r="G44" s="1"/>
    </row>
    <row r="45" spans="1:9" ht="30" hidden="1" customHeight="1" x14ac:dyDescent="0.25">
      <c r="A45" s="38" t="s">
        <v>32</v>
      </c>
      <c r="B45" s="18" t="s">
        <v>33</v>
      </c>
      <c r="C45" s="71"/>
      <c r="D45" s="55"/>
      <c r="E45" s="20" t="e">
        <f t="shared" ref="E45:E53" si="1">D45/C45</f>
        <v>#DIV/0!</v>
      </c>
      <c r="F45" s="21"/>
      <c r="G45" s="39"/>
    </row>
    <row r="46" spans="1:9" ht="27" hidden="1" customHeight="1" x14ac:dyDescent="0.25">
      <c r="A46" s="38" t="s">
        <v>34</v>
      </c>
      <c r="B46" s="18" t="s">
        <v>33</v>
      </c>
      <c r="C46" s="71"/>
      <c r="D46" s="55"/>
      <c r="E46" s="20" t="e">
        <f t="shared" si="1"/>
        <v>#DIV/0!</v>
      </c>
      <c r="F46" s="21"/>
      <c r="G46" s="39"/>
    </row>
    <row r="47" spans="1:9" ht="33" customHeight="1" x14ac:dyDescent="0.25">
      <c r="A47" s="38" t="s">
        <v>35</v>
      </c>
      <c r="B47" s="18" t="s">
        <v>36</v>
      </c>
      <c r="C47" s="71">
        <v>1938500</v>
      </c>
      <c r="D47" s="55">
        <v>1040650</v>
      </c>
      <c r="E47" s="20">
        <f t="shared" si="1"/>
        <v>0.53683260252772758</v>
      </c>
      <c r="F47" s="21" t="s">
        <v>63</v>
      </c>
      <c r="G47" s="1"/>
      <c r="I47" s="22"/>
    </row>
    <row r="48" spans="1:9" ht="19.5" customHeight="1" x14ac:dyDescent="0.25">
      <c r="A48" s="38" t="s">
        <v>37</v>
      </c>
      <c r="B48" s="18" t="s">
        <v>38</v>
      </c>
      <c r="C48" s="71">
        <v>520000</v>
      </c>
      <c r="D48" s="55">
        <v>114657.17</v>
      </c>
      <c r="E48" s="20">
        <f t="shared" si="1"/>
        <v>0.22049455769230769</v>
      </c>
      <c r="F48" s="21"/>
      <c r="G48" s="1"/>
      <c r="I48" s="22"/>
    </row>
    <row r="49" spans="1:7" ht="60" x14ac:dyDescent="0.25">
      <c r="A49" s="38" t="s">
        <v>81</v>
      </c>
      <c r="B49" s="60" t="s">
        <v>85</v>
      </c>
      <c r="C49" s="71">
        <v>13183329.58</v>
      </c>
      <c r="D49" s="55">
        <v>0</v>
      </c>
      <c r="E49" s="20">
        <f t="shared" si="1"/>
        <v>0</v>
      </c>
      <c r="F49" s="21" t="s">
        <v>64</v>
      </c>
      <c r="G49" s="1"/>
    </row>
    <row r="50" spans="1:7" ht="60" x14ac:dyDescent="0.25">
      <c r="A50" s="38" t="s">
        <v>82</v>
      </c>
      <c r="B50" s="18" t="s">
        <v>78</v>
      </c>
      <c r="C50" s="71">
        <v>2000000</v>
      </c>
      <c r="D50" s="55">
        <v>0</v>
      </c>
      <c r="E50" s="20">
        <f t="shared" si="1"/>
        <v>0</v>
      </c>
      <c r="F50" s="21"/>
      <c r="G50" s="1"/>
    </row>
    <row r="51" spans="1:7" ht="23.25" hidden="1" customHeight="1" x14ac:dyDescent="0.25">
      <c r="A51" s="38"/>
      <c r="B51" s="18"/>
      <c r="C51" s="71"/>
      <c r="D51" s="55"/>
      <c r="E51" s="20"/>
      <c r="F51" s="18"/>
      <c r="G51" s="1"/>
    </row>
    <row r="52" spans="1:7" ht="63" hidden="1" customHeight="1" x14ac:dyDescent="0.25">
      <c r="A52" s="38"/>
      <c r="B52" s="18"/>
      <c r="C52" s="71"/>
      <c r="D52" s="55">
        <v>0</v>
      </c>
      <c r="E52" s="20" t="e">
        <f t="shared" si="1"/>
        <v>#DIV/0!</v>
      </c>
      <c r="F52" s="18" t="s">
        <v>61</v>
      </c>
      <c r="G52" s="1"/>
    </row>
    <row r="53" spans="1:7" ht="63" hidden="1" customHeight="1" x14ac:dyDescent="0.25">
      <c r="A53" s="38" t="s">
        <v>70</v>
      </c>
      <c r="B53" s="18" t="s">
        <v>71</v>
      </c>
      <c r="C53" s="71">
        <v>0</v>
      </c>
      <c r="D53" s="19">
        <v>0</v>
      </c>
      <c r="E53" s="20" t="e">
        <f t="shared" si="1"/>
        <v>#DIV/0!</v>
      </c>
      <c r="F53" s="18"/>
      <c r="G53" s="1"/>
    </row>
    <row r="54" spans="1:7" s="33" customFormat="1" ht="14.25" x14ac:dyDescent="0.2">
      <c r="A54" s="89" t="s">
        <v>39</v>
      </c>
      <c r="B54" s="90"/>
      <c r="C54" s="67">
        <f>SUM(C42:C53)</f>
        <v>37673927.68</v>
      </c>
      <c r="D54" s="14">
        <f>SUM(D42:D53)</f>
        <v>12377822.67</v>
      </c>
      <c r="E54" s="15">
        <f>D54/C54</f>
        <v>0.32855142620478694</v>
      </c>
      <c r="F54" s="31"/>
      <c r="G54" s="32"/>
    </row>
    <row r="55" spans="1:7" ht="15" x14ac:dyDescent="0.25">
      <c r="A55" s="1"/>
      <c r="B55" s="1"/>
      <c r="C55" s="61"/>
      <c r="D55" s="1"/>
      <c r="E55" s="1"/>
      <c r="F55" s="1"/>
      <c r="G55" s="1"/>
    </row>
    <row r="56" spans="1:7" ht="12.75" customHeight="1" x14ac:dyDescent="0.25">
      <c r="A56" s="79" t="s">
        <v>40</v>
      </c>
      <c r="B56" s="80"/>
      <c r="C56" s="81"/>
      <c r="D56" s="14">
        <f>D8+D36-D54</f>
        <v>9859836.3699999992</v>
      </c>
      <c r="E56" s="1"/>
      <c r="F56" s="1"/>
      <c r="G56" s="1"/>
    </row>
    <row r="57" spans="1:7" ht="25.5" customHeight="1" x14ac:dyDescent="0.2">
      <c r="A57" s="40"/>
      <c r="B57" s="40"/>
      <c r="C57" s="75"/>
      <c r="D57" s="41"/>
    </row>
    <row r="59" spans="1:7" ht="12.75" customHeight="1" x14ac:dyDescent="0.25">
      <c r="A59" s="1" t="s">
        <v>41</v>
      </c>
      <c r="B59" s="1"/>
      <c r="C59" s="62" t="s">
        <v>74</v>
      </c>
      <c r="D59" s="3"/>
    </row>
    <row r="60" spans="1:7" ht="12.75" customHeight="1" x14ac:dyDescent="0.25">
      <c r="A60" s="1"/>
      <c r="B60" s="1"/>
      <c r="C60" s="82" t="s">
        <v>42</v>
      </c>
      <c r="D60" s="82"/>
    </row>
    <row r="61" spans="1:7" ht="8.25" customHeight="1" x14ac:dyDescent="0.25">
      <c r="A61" s="1"/>
      <c r="B61" s="1"/>
      <c r="C61" s="61"/>
      <c r="D61" s="1"/>
    </row>
    <row r="62" spans="1:7" ht="12.75" customHeight="1" x14ac:dyDescent="0.25">
      <c r="A62" s="1" t="s">
        <v>76</v>
      </c>
      <c r="B62" s="1"/>
      <c r="C62" s="62" t="s">
        <v>77</v>
      </c>
      <c r="D62" s="1"/>
    </row>
    <row r="63" spans="1:7" ht="12.75" customHeight="1" x14ac:dyDescent="0.25">
      <c r="A63" s="1"/>
      <c r="B63" s="1"/>
      <c r="C63" s="76" t="s">
        <v>42</v>
      </c>
      <c r="D63" s="1"/>
    </row>
    <row r="64" spans="1:7" ht="15" x14ac:dyDescent="0.25">
      <c r="A64" s="1"/>
      <c r="B64" s="1"/>
      <c r="C64" s="61"/>
      <c r="D64" s="1"/>
    </row>
    <row r="70" spans="3:3" x14ac:dyDescent="0.2">
      <c r="C70" s="77"/>
    </row>
    <row r="72" spans="3:3" x14ac:dyDescent="0.2">
      <c r="C72" s="77"/>
    </row>
  </sheetData>
  <mergeCells count="14">
    <mergeCell ref="A1:F1"/>
    <mergeCell ref="A8:C8"/>
    <mergeCell ref="A10:F10"/>
    <mergeCell ref="A11:A12"/>
    <mergeCell ref="B11:B12"/>
    <mergeCell ref="C11:E11"/>
    <mergeCell ref="A56:C56"/>
    <mergeCell ref="C60:D60"/>
    <mergeCell ref="A36:B36"/>
    <mergeCell ref="A39:F39"/>
    <mergeCell ref="A40:A41"/>
    <mergeCell ref="B40:B41"/>
    <mergeCell ref="C40:E40"/>
    <mergeCell ref="A54:B54"/>
  </mergeCells>
  <pageMargins left="0.74803149606299213" right="0.74803149606299213" top="0.98425196850393704" bottom="0.98425196850393704" header="0.51181102362204722" footer="0.51181102362204722"/>
  <pageSetup paperSize="9" scale="91" fitToHeight="0" orientation="landscape" r:id="rId1"/>
  <headerFooter alignWithMargins="0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01.10.2023</vt:lpstr>
      <vt:lpstr>'01.10.2023'!Область_печати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ufin421</cp:lastModifiedBy>
  <cp:lastPrinted>2023-10-17T15:06:48Z</cp:lastPrinted>
  <dcterms:created xsi:type="dcterms:W3CDTF">2020-03-03T09:57:03Z</dcterms:created>
  <dcterms:modified xsi:type="dcterms:W3CDTF">2023-10-17T15:08:22Z</dcterms:modified>
</cp:coreProperties>
</file>