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filterPrivacy="1" defaultThemeVersion="124226"/>
  <xr:revisionPtr revIDLastSave="0" documentId="13_ncr:1_{EAB99610-A05D-4C53-B70E-D2167E4272E1}" xr6:coauthVersionLast="36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28" i="1" l="1"/>
  <c r="C25" i="1"/>
  <c r="B25" i="1"/>
  <c r="C18" i="1" l="1"/>
  <c r="D29" i="1" l="1"/>
  <c r="D37" i="1"/>
  <c r="C13" i="1"/>
  <c r="C32" i="1" l="1"/>
  <c r="C9" i="1" l="1"/>
  <c r="D36" i="1"/>
  <c r="D35" i="1"/>
  <c r="D34" i="1"/>
  <c r="D33" i="1"/>
  <c r="B32" i="1"/>
  <c r="B31" i="1" s="1"/>
  <c r="C31" i="1" l="1"/>
  <c r="D31" i="1" s="1"/>
  <c r="D12" i="1" l="1"/>
  <c r="D10" i="1" l="1"/>
  <c r="B18" i="1" l="1"/>
  <c r="C17" i="1" l="1"/>
  <c r="C6" i="1" l="1"/>
  <c r="D7" i="1" l="1"/>
  <c r="D8" i="1"/>
  <c r="D11" i="1"/>
  <c r="D13" i="1"/>
  <c r="D14" i="1"/>
  <c r="D15" i="1"/>
  <c r="D16" i="1"/>
  <c r="D19" i="1"/>
  <c r="D20" i="1"/>
  <c r="D21" i="1"/>
  <c r="D23" i="1"/>
  <c r="D24" i="1"/>
  <c r="D26" i="1"/>
  <c r="D27" i="1"/>
  <c r="D18" i="1"/>
  <c r="C39" i="1"/>
  <c r="D9" i="1"/>
  <c r="D25" i="1" l="1"/>
  <c r="B17" i="1"/>
  <c r="D17" i="1" s="1"/>
  <c r="B6" i="1"/>
  <c r="D32" i="1"/>
  <c r="C5" i="1"/>
  <c r="B5" i="1" l="1"/>
  <c r="D5" i="1" s="1"/>
  <c r="B39" i="1"/>
  <c r="D39" i="1" s="1"/>
  <c r="D6" i="1"/>
</calcChain>
</file>

<file path=xl/sharedStrings.xml><?xml version="1.0" encoding="utf-8"?>
<sst xmlns="http://schemas.openxmlformats.org/spreadsheetml/2006/main" count="41" uniqueCount="41">
  <si>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</si>
  <si>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</si>
  <si>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</si>
  <si>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</si>
  <si>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</si>
  <si>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</si>
  <si>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</si>
  <si>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</si>
  <si>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</si>
  <si>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</si>
  <si>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</si>
  <si>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</si>
  <si>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</si>
  <si>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</si>
  <si>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</si>
  <si>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</si>
  <si>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</si>
  <si>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</si>
  <si>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</si>
  <si>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</si>
  <si>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</si>
  <si>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</si>
  <si>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</si>
  <si>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</si>
  <si>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</si>
  <si>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</si>
  <si>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</si>
  <si>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</si>
  <si>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</si>
  <si>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</si>
  <si>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</si>
  <si>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</si>
  <si>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</si>
  <si>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</si>
  <si>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Утверждено                      на 2023 год</t>
  </si>
  <si>
    <t>Сведения об исполнении бюджета города Колы по доходам  в разрезе видов доходов в сравнении с запланированными значениями за  9 месяцев 2023 года</t>
  </si>
  <si>
    <t xml:space="preserve">Исполнено на 01.10.2023 года                       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</si>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</sst>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9"/>
  <sheetViews>
    <sheetView tabSelected="1" topLeftCell="A28" workbookViewId="0">
      <selection activeCell="C39" sqref="C39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24" t="s">
        <v>35</v>
      </c>
      <c r="B1" s="24"/>
      <c r="C1" s="24"/>
      <c r="D1" s="24"/>
    </row>
    <row r="2" spans="1:4" ht="18.75" customHeight="1" x14ac:dyDescent="0.25">
      <c r="A2" s="24"/>
      <c r="B2" s="24"/>
      <c r="C2" s="24"/>
      <c r="D2" s="24"/>
    </row>
    <row r="3" spans="1:4" x14ac:dyDescent="0.25">
      <c r="A3" s="1"/>
      <c r="B3" s="1"/>
      <c r="C3" s="1"/>
      <c r="D3" s="14" t="s">
        <v>0</v>
      </c>
    </row>
    <row r="4" spans="1:4" ht="30" x14ac:dyDescent="0.25">
      <c r="A4" s="3" t="s">
        <v>1</v>
      </c>
      <c r="B4" s="22" t="s">
        <v>34</v>
      </c>
      <c r="C4" s="22" t="s">
        <v>36</v>
      </c>
      <c r="D4" s="5" t="s">
        <v>30</v>
      </c>
    </row>
    <row r="5" spans="1:4" x14ac:dyDescent="0.25">
      <c r="A5" s="10" t="s">
        <v>2</v>
      </c>
      <c r="B5" s="20">
        <f>B6+B17</f>
        <v>110893.6</v>
      </c>
      <c r="C5" s="9">
        <f>C6+C17</f>
        <v>96567.2</v>
      </c>
      <c r="D5" s="11">
        <f>C5/B5*100</f>
        <v>87.080949667068239</v>
      </c>
    </row>
    <row r="6" spans="1:4" ht="15.75" x14ac:dyDescent="0.25">
      <c r="A6" s="6" t="s">
        <v>3</v>
      </c>
      <c r="B6" s="20">
        <f>B7+B8+B9+B13</f>
        <v>91616</v>
      </c>
      <c r="C6" s="9">
        <f>C7+C8+C9+C13</f>
        <v>75662.899999999994</v>
      </c>
      <c r="D6" s="11">
        <f t="shared" ref="D6:D39" si="0">C6/B6*100</f>
        <v>82.586993538246588</v>
      </c>
    </row>
    <row r="7" spans="1:4" ht="18" customHeight="1" x14ac:dyDescent="0.25">
      <c r="A7" s="2" t="s">
        <v>4</v>
      </c>
      <c r="B7" s="19">
        <v>54480</v>
      </c>
      <c r="C7" s="15">
        <v>55548.7</v>
      </c>
      <c r="D7" s="12">
        <f t="shared" si="0"/>
        <v>101.96163729809105</v>
      </c>
    </row>
    <row r="8" spans="1:4" ht="60" x14ac:dyDescent="0.25">
      <c r="A8" s="2" t="s">
        <v>18</v>
      </c>
      <c r="B8" s="19">
        <v>2206</v>
      </c>
      <c r="C8" s="15">
        <v>3321.6</v>
      </c>
      <c r="D8" s="12">
        <f t="shared" si="0"/>
        <v>150.57116953762466</v>
      </c>
    </row>
    <row r="9" spans="1:4" x14ac:dyDescent="0.25">
      <c r="A9" s="2" t="s">
        <v>5</v>
      </c>
      <c r="B9" s="19">
        <v>15039</v>
      </c>
      <c r="C9" s="19">
        <f>C10+C11+C12</f>
        <v>11067.400000000001</v>
      </c>
      <c r="D9" s="12">
        <f t="shared" si="0"/>
        <v>73.591329210718797</v>
      </c>
    </row>
    <row r="10" spans="1:4" ht="30" x14ac:dyDescent="0.25">
      <c r="A10" s="4" t="s">
        <v>19</v>
      </c>
      <c r="B10" s="18">
        <v>9994</v>
      </c>
      <c r="C10" s="16">
        <v>8446.7000000000007</v>
      </c>
      <c r="D10" s="12">
        <f>C10/B10*100</f>
        <v>84.51771062637583</v>
      </c>
    </row>
    <row r="11" spans="1:4" ht="45" x14ac:dyDescent="0.25">
      <c r="A11" s="4" t="s">
        <v>20</v>
      </c>
      <c r="B11" s="18">
        <v>5000</v>
      </c>
      <c r="C11" s="16">
        <v>2620.6999999999998</v>
      </c>
      <c r="D11" s="12">
        <f t="shared" si="0"/>
        <v>52.413999999999994</v>
      </c>
    </row>
    <row r="12" spans="1:4" x14ac:dyDescent="0.25">
      <c r="A12" s="4" t="s">
        <v>21</v>
      </c>
      <c r="B12" s="18">
        <v>45</v>
      </c>
      <c r="C12" s="16">
        <v>0</v>
      </c>
      <c r="D12" s="12">
        <f t="shared" si="0"/>
        <v>0</v>
      </c>
    </row>
    <row r="13" spans="1:4" x14ac:dyDescent="0.25">
      <c r="A13" s="2" t="s">
        <v>6</v>
      </c>
      <c r="B13" s="19">
        <v>19891</v>
      </c>
      <c r="C13" s="19">
        <f>C14+C15+C16</f>
        <v>5725.2</v>
      </c>
      <c r="D13" s="12">
        <f t="shared" si="0"/>
        <v>28.78286662309587</v>
      </c>
    </row>
    <row r="14" spans="1:4" x14ac:dyDescent="0.25">
      <c r="A14" s="4" t="s">
        <v>22</v>
      </c>
      <c r="B14" s="18">
        <v>4780</v>
      </c>
      <c r="C14" s="16">
        <v>-22.3</v>
      </c>
      <c r="D14" s="12">
        <f t="shared" si="0"/>
        <v>-0.46652719665271969</v>
      </c>
    </row>
    <row r="15" spans="1:4" x14ac:dyDescent="0.25">
      <c r="A15" s="4" t="s">
        <v>23</v>
      </c>
      <c r="B15" s="18">
        <v>12002.9</v>
      </c>
      <c r="C15" s="16">
        <v>5316.1</v>
      </c>
      <c r="D15" s="12">
        <f t="shared" si="0"/>
        <v>44.290129885277729</v>
      </c>
    </row>
    <row r="16" spans="1:4" x14ac:dyDescent="0.25">
      <c r="A16" s="4" t="s">
        <v>24</v>
      </c>
      <c r="B16" s="18">
        <v>3108.1</v>
      </c>
      <c r="C16" s="16">
        <v>431.4</v>
      </c>
      <c r="D16" s="12">
        <f t="shared" si="0"/>
        <v>13.879862295292945</v>
      </c>
    </row>
    <row r="17" spans="1:4" ht="15.75" x14ac:dyDescent="0.25">
      <c r="A17" s="6" t="s">
        <v>7</v>
      </c>
      <c r="B17" s="21">
        <f>B18+B24+B25+B29</f>
        <v>19277.599999999999</v>
      </c>
      <c r="C17" s="17">
        <f>C18+C24+C25+C29</f>
        <v>20904.3</v>
      </c>
      <c r="D17" s="11">
        <f t="shared" si="0"/>
        <v>108.43829107357763</v>
      </c>
    </row>
    <row r="18" spans="1:4" ht="27" x14ac:dyDescent="0.25">
      <c r="A18" s="7" t="s">
        <v>8</v>
      </c>
      <c r="B18" s="15">
        <f>B19+B20+B21+B23</f>
        <v>10005</v>
      </c>
      <c r="C18" s="15">
        <f>C19+C20+C21+C23+C22</f>
        <v>9116.0000000000018</v>
      </c>
      <c r="D18" s="12">
        <f t="shared" si="0"/>
        <v>91.114442778610709</v>
      </c>
    </row>
    <row r="19" spans="1:4" ht="94.5" customHeight="1" x14ac:dyDescent="0.25">
      <c r="A19" s="8" t="s">
        <v>25</v>
      </c>
      <c r="B19" s="18">
        <v>5854</v>
      </c>
      <c r="C19" s="16">
        <v>5712.3</v>
      </c>
      <c r="D19" s="12">
        <f t="shared" si="0"/>
        <v>97.579432866416127</v>
      </c>
    </row>
    <row r="20" spans="1:4" ht="94.5" customHeight="1" x14ac:dyDescent="0.25">
      <c r="A20" s="8" t="s">
        <v>28</v>
      </c>
      <c r="B20" s="18">
        <v>701</v>
      </c>
      <c r="C20" s="16">
        <v>755.8</v>
      </c>
      <c r="D20" s="12">
        <f t="shared" si="0"/>
        <v>107.81740370898716</v>
      </c>
    </row>
    <row r="21" spans="1:4" ht="60" customHeight="1" x14ac:dyDescent="0.25">
      <c r="A21" s="8" t="s">
        <v>26</v>
      </c>
      <c r="B21" s="18">
        <v>2200</v>
      </c>
      <c r="C21" s="16">
        <v>1561.8</v>
      </c>
      <c r="D21" s="12">
        <f t="shared" si="0"/>
        <v>70.990909090909099</v>
      </c>
    </row>
    <row r="22" spans="1:4" ht="60" customHeight="1" x14ac:dyDescent="0.25">
      <c r="A22" s="8" t="s">
        <v>37</v>
      </c>
      <c r="B22" s="18">
        <v>0</v>
      </c>
      <c r="C22" s="16">
        <v>0.2</v>
      </c>
      <c r="D22" s="12">
        <v>0</v>
      </c>
    </row>
    <row r="23" spans="1:4" ht="67.5" x14ac:dyDescent="0.25">
      <c r="A23" s="8" t="s">
        <v>27</v>
      </c>
      <c r="B23" s="18">
        <v>1250</v>
      </c>
      <c r="C23" s="16">
        <v>1085.9000000000001</v>
      </c>
      <c r="D23" s="12">
        <f t="shared" si="0"/>
        <v>86.872</v>
      </c>
    </row>
    <row r="24" spans="1:4" ht="30" x14ac:dyDescent="0.25">
      <c r="A24" s="2" t="s">
        <v>9</v>
      </c>
      <c r="B24" s="19">
        <v>253.6</v>
      </c>
      <c r="C24" s="15">
        <v>239.3</v>
      </c>
      <c r="D24" s="12">
        <f t="shared" si="0"/>
        <v>94.361198738170344</v>
      </c>
    </row>
    <row r="25" spans="1:4" x14ac:dyDescent="0.25">
      <c r="A25" s="2" t="s">
        <v>10</v>
      </c>
      <c r="B25" s="15">
        <f>B26+B27+B28</f>
        <v>7659</v>
      </c>
      <c r="C25" s="15">
        <f>C26+C27+C28</f>
        <v>8282.9</v>
      </c>
      <c r="D25" s="12">
        <f t="shared" si="0"/>
        <v>108.14597205901552</v>
      </c>
    </row>
    <row r="26" spans="1:4" ht="98.25" customHeight="1" x14ac:dyDescent="0.25">
      <c r="A26" s="4" t="s">
        <v>38</v>
      </c>
      <c r="B26" s="16">
        <v>1594</v>
      </c>
      <c r="C26" s="16">
        <v>1846.2</v>
      </c>
      <c r="D26" s="12">
        <f t="shared" si="0"/>
        <v>115.82183186951067</v>
      </c>
    </row>
    <row r="27" spans="1:4" ht="66" customHeight="1" x14ac:dyDescent="0.25">
      <c r="A27" s="4" t="s">
        <v>39</v>
      </c>
      <c r="B27" s="16">
        <v>3900</v>
      </c>
      <c r="C27" s="16">
        <v>4271.7</v>
      </c>
      <c r="D27" s="12">
        <f t="shared" si="0"/>
        <v>109.53076923076924</v>
      </c>
    </row>
    <row r="28" spans="1:4" ht="65.25" customHeight="1" x14ac:dyDescent="0.25">
      <c r="A28" s="4" t="s">
        <v>40</v>
      </c>
      <c r="B28" s="16">
        <v>2165</v>
      </c>
      <c r="C28" s="16">
        <v>2165</v>
      </c>
      <c r="D28" s="12">
        <f t="shared" si="0"/>
        <v>100</v>
      </c>
    </row>
    <row r="29" spans="1:4" ht="21.75" customHeight="1" x14ac:dyDescent="0.25">
      <c r="A29" s="2" t="s">
        <v>11</v>
      </c>
      <c r="B29" s="15">
        <v>1360</v>
      </c>
      <c r="C29" s="15">
        <v>3266.1</v>
      </c>
      <c r="D29" s="12">
        <f t="shared" si="0"/>
        <v>240.15441176470586</v>
      </c>
    </row>
    <row r="30" spans="1:4" ht="30" hidden="1" x14ac:dyDescent="0.25">
      <c r="A30" s="4" t="s">
        <v>31</v>
      </c>
      <c r="B30" s="16">
        <v>0</v>
      </c>
      <c r="C30" s="16">
        <v>0</v>
      </c>
      <c r="D30" s="12"/>
    </row>
    <row r="31" spans="1:4" x14ac:dyDescent="0.25">
      <c r="A31" s="10" t="s">
        <v>12</v>
      </c>
      <c r="B31" s="17">
        <f>B32</f>
        <v>84236.9</v>
      </c>
      <c r="C31" s="17">
        <f>C33+C34+C35+C36+C37+C38</f>
        <v>51955.4</v>
      </c>
      <c r="D31" s="11">
        <f>C31/B31*100</f>
        <v>61.677720808814193</v>
      </c>
    </row>
    <row r="32" spans="1:4" ht="42.75" x14ac:dyDescent="0.25">
      <c r="A32" s="10" t="s">
        <v>29</v>
      </c>
      <c r="B32" s="17">
        <f>B33+B34+B35+B36</f>
        <v>84236.9</v>
      </c>
      <c r="C32" s="17">
        <f>C33+C34+C35+C36</f>
        <v>51955.5</v>
      </c>
      <c r="D32" s="11">
        <f t="shared" si="0"/>
        <v>61.677839521634823</v>
      </c>
    </row>
    <row r="33" spans="1:4" ht="30" x14ac:dyDescent="0.25">
      <c r="A33" s="2" t="s">
        <v>13</v>
      </c>
      <c r="B33" s="15">
        <v>10140.299999999999</v>
      </c>
      <c r="C33" s="15">
        <v>7605</v>
      </c>
      <c r="D33" s="12">
        <f>C33/B33*100</f>
        <v>74.997781130735788</v>
      </c>
    </row>
    <row r="34" spans="1:4" ht="30" x14ac:dyDescent="0.25">
      <c r="A34" s="2" t="s">
        <v>14</v>
      </c>
      <c r="B34" s="15">
        <v>28868.799999999999</v>
      </c>
      <c r="C34" s="19">
        <v>13822.5</v>
      </c>
      <c r="D34" s="12">
        <f>C34/B34*100</f>
        <v>47.880410685584437</v>
      </c>
    </row>
    <row r="35" spans="1:4" ht="30" x14ac:dyDescent="0.25">
      <c r="A35" s="2" t="s">
        <v>15</v>
      </c>
      <c r="B35" s="15">
        <v>1670</v>
      </c>
      <c r="C35" s="19">
        <v>370.7</v>
      </c>
      <c r="D35" s="12">
        <f>C35/B35*100</f>
        <v>22.197604790419163</v>
      </c>
    </row>
    <row r="36" spans="1:4" x14ac:dyDescent="0.25">
      <c r="A36" s="2" t="s">
        <v>16</v>
      </c>
      <c r="B36" s="15">
        <v>43557.8</v>
      </c>
      <c r="C36" s="19">
        <v>30157.3</v>
      </c>
      <c r="D36" s="12">
        <f>C36/B36*100</f>
        <v>69.235131250889609</v>
      </c>
    </row>
    <row r="37" spans="1:4" ht="60" hidden="1" x14ac:dyDescent="0.25">
      <c r="A37" s="2" t="s">
        <v>33</v>
      </c>
      <c r="B37" s="15">
        <v>0</v>
      </c>
      <c r="C37" s="15">
        <v>0</v>
      </c>
      <c r="D37" s="12" t="e">
        <f t="shared" ref="D37" si="1">C37/B37*100</f>
        <v>#DIV/0!</v>
      </c>
    </row>
    <row r="38" spans="1:4" ht="45" x14ac:dyDescent="0.25">
      <c r="A38" s="2" t="s">
        <v>32</v>
      </c>
      <c r="B38" s="15">
        <v>0</v>
      </c>
      <c r="C38" s="15">
        <v>-0.1</v>
      </c>
      <c r="D38" s="12">
        <v>0</v>
      </c>
    </row>
    <row r="39" spans="1:4" x14ac:dyDescent="0.25">
      <c r="A39" s="13" t="s">
        <v>17</v>
      </c>
      <c r="B39" s="23">
        <f>B6+B17+B31</f>
        <v>195130.5</v>
      </c>
      <c r="C39" s="17">
        <f>C6+C17+C31</f>
        <v>148522.6</v>
      </c>
      <c r="D39" s="11">
        <f t="shared" si="0"/>
        <v>76.114497733568058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2023-10-18T08:15:52Z</dcterms:modified>
</cp:coreProperties>
</file>