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120" windowWidth="15480" windowHeight="1158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Лист1!$9:$10</definedName>
  </definedNames>
  <calcPr calcId="191029"/>
</workbook>
</file>

<file path=xl/calcChain.xml><?xml version="1.0" encoding="utf-8"?>
<calcChain xmlns="http://schemas.openxmlformats.org/spreadsheetml/2006/main">
  <c r="I108" i="1" l="1"/>
  <c r="I73" i="1"/>
  <c r="I98" i="1" l="1"/>
  <c r="I97" i="1" s="1"/>
  <c r="I78" i="1"/>
  <c r="I86" i="1"/>
  <c r="I53" i="1" l="1"/>
  <c r="J19" i="1" l="1"/>
  <c r="I19" i="1"/>
  <c r="I89" i="1" l="1"/>
  <c r="J97" i="1" l="1"/>
  <c r="I95" i="1"/>
  <c r="I93" i="1"/>
  <c r="J89" i="1"/>
  <c r="J88" i="1" s="1"/>
  <c r="J87" i="1" s="1"/>
  <c r="I88" i="1"/>
  <c r="I87" i="1" s="1"/>
  <c r="J86" i="1"/>
  <c r="J85" i="1" s="1"/>
  <c r="I85" i="1"/>
  <c r="I81" i="1"/>
  <c r="I71" i="1"/>
  <c r="J106" i="1"/>
  <c r="J105" i="1" s="1"/>
  <c r="J103" i="1"/>
  <c r="J102" i="1" s="1"/>
  <c r="J91" i="1"/>
  <c r="J90" i="1" s="1"/>
  <c r="J83" i="1"/>
  <c r="J81" i="1"/>
  <c r="J79" i="1"/>
  <c r="J76" i="1"/>
  <c r="J75" i="1" s="1"/>
  <c r="J71" i="1"/>
  <c r="J69" i="1"/>
  <c r="J66" i="1"/>
  <c r="J64" i="1"/>
  <c r="J61" i="1"/>
  <c r="J60" i="1" s="1"/>
  <c r="J59" i="1" s="1"/>
  <c r="J56" i="1"/>
  <c r="J55" i="1" s="1"/>
  <c r="J54" i="1" s="1"/>
  <c r="J52" i="1"/>
  <c r="J51" i="1" s="1"/>
  <c r="J49" i="1"/>
  <c r="J48" i="1"/>
  <c r="J47" i="1" s="1"/>
  <c r="J45" i="1"/>
  <c r="J43" i="1"/>
  <c r="J38" i="1"/>
  <c r="J36" i="1"/>
  <c r="J33" i="1"/>
  <c r="J30" i="1"/>
  <c r="J27" i="1"/>
  <c r="J25" i="1"/>
  <c r="J14" i="1"/>
  <c r="J13" i="1" s="1"/>
  <c r="I106" i="1"/>
  <c r="I105" i="1" s="1"/>
  <c r="I103" i="1"/>
  <c r="I102" i="1" s="1"/>
  <c r="I91" i="1"/>
  <c r="I83" i="1"/>
  <c r="I79" i="1"/>
  <c r="I76" i="1"/>
  <c r="I75" i="1" s="1"/>
  <c r="I69" i="1"/>
  <c r="I66" i="1"/>
  <c r="I64" i="1"/>
  <c r="I61" i="1"/>
  <c r="I60" i="1" s="1"/>
  <c r="I59" i="1" s="1"/>
  <c r="I56" i="1"/>
  <c r="I55" i="1" s="1"/>
  <c r="I54" i="1" s="1"/>
  <c r="I52" i="1"/>
  <c r="I51" i="1" s="1"/>
  <c r="I49" i="1"/>
  <c r="I48" i="1"/>
  <c r="I47" i="1" s="1"/>
  <c r="I45" i="1"/>
  <c r="I43" i="1"/>
  <c r="I38" i="1"/>
  <c r="I36" i="1"/>
  <c r="I33" i="1"/>
  <c r="I30" i="1"/>
  <c r="I27" i="1"/>
  <c r="I25" i="1"/>
  <c r="I14" i="1"/>
  <c r="I13" i="1" s="1"/>
  <c r="I90" i="1" l="1"/>
  <c r="I35" i="1"/>
  <c r="I32" i="1" s="1"/>
  <c r="J68" i="1"/>
  <c r="J63" i="1"/>
  <c r="J58" i="1" s="1"/>
  <c r="I68" i="1"/>
  <c r="J18" i="1"/>
  <c r="I63" i="1"/>
  <c r="I58" i="1" s="1"/>
  <c r="J35" i="1"/>
  <c r="J32" i="1" s="1"/>
  <c r="J42" i="1"/>
  <c r="J41" i="1" s="1"/>
  <c r="J78" i="1"/>
  <c r="J74" i="1" s="1"/>
  <c r="J73" i="1" s="1"/>
  <c r="I42" i="1"/>
  <c r="I41" i="1" s="1"/>
  <c r="J24" i="1"/>
  <c r="J23" i="1" s="1"/>
  <c r="I24" i="1"/>
  <c r="I23" i="1" s="1"/>
  <c r="I18" i="1"/>
  <c r="I74" i="1" l="1"/>
  <c r="J40" i="1"/>
  <c r="I12" i="1"/>
  <c r="I40" i="1"/>
  <c r="J12" i="1"/>
  <c r="J11" i="1" l="1"/>
  <c r="J108" i="1" s="1"/>
  <c r="I11" i="1"/>
  <c r="B4" i="4"/>
  <c r="B14" i="4"/>
  <c r="A19" i="4"/>
  <c r="A18" i="4"/>
</calcChain>
</file>

<file path=xl/comments1.xml><?xml version="1.0" encoding="utf-8"?>
<comments xmlns="http://schemas.openxmlformats.org/spreadsheetml/2006/main">
  <authors>
    <author>Stepanov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<sst xmlns="http://schemas.openxmlformats.org/spreadsheetml/2006/main" count="1601" uniqueCount="649">
  <si>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</si>
  <si>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</si>
  <si>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</si>
  <si>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</si>
  <si>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</si>
  <si>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</si>
  <si>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</si>
  <si>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</si>
  <si>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</si>
  <si>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</si>
  <si>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</si>
  <si>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</si>
  <si>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</si>
  <si>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</si>
  <si>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</si>
  <si>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</si>
  <si>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</si>
  <si>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</si>
  <si>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</si>
  <si>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</si>
  <si>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</si>
  <si>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</si>
  <si>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</si>
  <si>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</si>
  <si>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</si>
  <si>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</si>
  <si>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</si>
  <si>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</si>
  <si>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</si>
  <si>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</si>
  <si>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</si>
  <si>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</si>
  <si>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</si>
  <si>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</si>
  <si>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</si>
  <si>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</si>
  <si>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</si>
  <si>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</si>
  <si>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</si>
  <si>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</si>
  <si>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</si>
  <si>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</si>
  <si>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</si>
  <si>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</si>
  <si>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</si>
  <si>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</si>
  <si>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</si>
  <si>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</si>
  <si>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</si>
  <si>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</si>
  <si>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</si>
  <si>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</si>
  <si>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</si>
  <si>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</si>
  <si>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</si>
  <si>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</si>
  <si>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</si>
  <si>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</si>
  <si>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</si>
  <si>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</si>
  <si>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</si>
  <si>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</si>
  <si>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</si>
  <si>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</si>
  <si>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</si>
  <si>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</si>
  <si>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</si>
  <si>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</si>
  <si>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</si>
  <si>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</si>
  <si>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</si>
  <si>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</si>
  <si>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</si>
  <si>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</si>
  <si>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</si>
  <si>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</si>
  <si>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</si>
  <si>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</si>
  <si>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</si>
  <si>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</si>
  <si>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</si>
  <si>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</si>
  <si>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</si>
  <si>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</si>
  <si>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</si>
  <si>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</si>
  <si>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</si>
  <si>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</si>
  <si>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</si>
  <si>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</si>
  <si>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</si>
  <si>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</si>
  <si>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</si>
  <si>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</si>
  <si>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</si>
  <si>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</si>
  <si>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</si>
  <si>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</si>
  <si>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</si>
  <si>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</si>
  <si>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</si>
  <si>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</si>
  <si>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</si>
  <si>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</si>
  <si>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</si>
  <si>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</si>
  <si>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</si>
  <si>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</si>
  <si>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</si>
  <si>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</si>
  <si>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</si>
  <si>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</si>
  <si>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</si>
  <si>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</si>
  <si>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</si>
  <si>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</si>
  <si>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</si>
  <si>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</si>
  <si>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</si>
  <si>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</si>
  <si>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</si>
  <si>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</si>
  <si>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</si>
  <si>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</si>
  <si>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</si>
  <si>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</si>
  <si>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</si>
  <si>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</si>
  <si>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</si>
  <si>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</si>
  <si>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</si>
  <si>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</si>
  <si>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</si>
  <si>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</si>
  <si>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</si>
  <si>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</si>
  <si>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</si>
  <si>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</si>
  <si>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</si>
  <si>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</si>
  <si>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</si>
  <si>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</si>
  <si>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</si>
  <si>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</si>
  <si>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</si>
  <si>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</si>
  <si>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</si>
  <si>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</si>
  <si>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</si>
  <si>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</si>
  <si>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</si>
  <si>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</si>
  <si>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</si>
  <si>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</si>
  <si>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</si>
  <si>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</si>
  <si>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</si>
  <si>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</si>
  <si>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</si>
  <si>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</si>
  <si>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</si>
  <si>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</si>
  <si>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</si>
  <si>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</si>
  <si>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</si>
  <si>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</si>
  <si>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</si>
  <si>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</si>
  <si>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</si>
  <si>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</si>
  <si>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</si>
  <si>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</si>
  <si>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</si>
  <si>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</si>
  <si>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</si>
  <si>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</si>
  <si>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</si>
  <si>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</si>
  <si>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</si>
  <si>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</si>
  <si>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</si>
  <si>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</si>
  <si>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</si>
  <si>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</si>
  <si>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</si>
  <si>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</si>
  <si>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</si>
  <si>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</si>
  <si>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</si>
  <si>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</si>
  <si>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</si>
  <si>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</si>
  <si>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</si>
  <si>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</si>
  <si>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</si>
  <si>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</si>
  <si>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</si>
  <si>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</si>
  <si>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</si>
  <si>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</si>
  <si>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</si>
  <si>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</si>
  <si>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</si>
  <si>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</si>
  <si>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</si>
  <si>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</si>
  <si>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</si>
  <si>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</si>
  <si>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</si>
  <si>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</si>
  <si>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</si>
  <si>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</si>
  <si>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</si>
  <si>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</si>
  <si>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</si>
  <si>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</si>
  <si>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</si>
  <si>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</si>
  <si>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</si>
  <si>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</si>
  <si>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</si>
  <si>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</si>
  <si>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</si>
  <si>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</si>
  <si>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</si>
  <si>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</si>
  <si>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</si>
  <si>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</si>
  <si>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</si>
  <si>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</si>
  <si>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</si>
  <si>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</si>
  <si>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</si>
  <si>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</si>
  <si>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</si>
  <si>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</si>
  <si>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</si>
  <si>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</si>
  <si>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</si>
  <si>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</si>
  <si>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</si>
  <si>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</si>
  <si>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</si>
  <si>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</si>
  <si>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</si>
  <si>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</si>
  <si>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</si>
  <si>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</si>
  <si>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</si>
  <si>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</si>
  <si>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</si>
  <si>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</si>
  <si>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</si>
  <si>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</si>
  <si>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</si>
  <si>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</si>
  <si>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</t>
  </si>
  <si>
    <t>109003</t>
  </si>
  <si>
    <t>10900302</t>
  </si>
  <si>
    <t>109003025</t>
  </si>
  <si>
    <t>000 1 03 00000 00 0000 000</t>
  </si>
  <si>
    <t>000 1 03 02000 01 0000 110</t>
  </si>
  <si>
    <t>1090030H2</t>
  </si>
  <si>
    <t>109004</t>
  </si>
  <si>
    <t>10900401</t>
  </si>
  <si>
    <t>109006</t>
  </si>
  <si>
    <t>10900601</t>
  </si>
  <si>
    <t>ДОХОДЫ ОТ ИСПОЛЬЗОВАНИЯ ИМУЩЕСТВА, НАХОДЯЩЕГОСЯ В ГОСУДАРСТВЕННОЙ И МУНИЦИПАЛЬНОЙ СОБСТВЕННОСТИ</t>
  </si>
  <si>
    <t>10B</t>
  </si>
  <si>
    <t>10B001</t>
  </si>
  <si>
    <t>12</t>
  </si>
  <si>
    <t>10B00102</t>
  </si>
  <si>
    <t>10B003</t>
  </si>
  <si>
    <t>10B00302</t>
  </si>
  <si>
    <t>10B005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</si>
  <si>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</si>
  <si>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</si>
  <si>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08</t>
  </si>
  <si>
    <t>10B00506</t>
  </si>
  <si>
    <t>10B005062</t>
  </si>
  <si>
    <t>10B0050D</t>
  </si>
  <si>
    <t>10B0050D2</t>
  </si>
  <si>
    <t>10B007</t>
  </si>
  <si>
    <t>10B00701</t>
  </si>
  <si>
    <t>10B007012</t>
  </si>
  <si>
    <t>10C</t>
  </si>
  <si>
    <t>10C001</t>
  </si>
  <si>
    <t>10C002</t>
  </si>
  <si>
    <t>10C00201</t>
  </si>
  <si>
    <t>10C002012</t>
  </si>
  <si>
    <t>НАЛОГОВЫЕ И НЕНАЛОГОВЫЕ ДОХОДЫ</t>
  </si>
  <si>
    <t>10C00206</t>
  </si>
  <si>
    <t>10C00208</t>
  </si>
  <si>
    <t>ВСЕГО ДОХОДОВ</t>
  </si>
  <si>
    <t>10C002082</t>
  </si>
  <si>
    <t>10C003</t>
  </si>
  <si>
    <t>10C00302</t>
  </si>
  <si>
    <t>10C005</t>
  </si>
  <si>
    <t>10C00504</t>
  </si>
  <si>
    <t>10C005041</t>
  </si>
  <si>
    <t>10C005042</t>
  </si>
  <si>
    <t>НАЛОГОВЫЕ ДОХОДЫ</t>
  </si>
  <si>
    <t>НЕНАЛОГОВЫЕ ДОХОДЫ</t>
  </si>
  <si>
    <t>10K</t>
  </si>
  <si>
    <t>10L</t>
  </si>
  <si>
    <t>10D</t>
  </si>
  <si>
    <t>10D004</t>
  </si>
  <si>
    <t>13</t>
  </si>
  <si>
    <t>10D00402</t>
  </si>
  <si>
    <t>10D004021</t>
  </si>
  <si>
    <t>10D005</t>
  </si>
  <si>
    <t>10D00502</t>
  </si>
  <si>
    <t>ДОХОДЫ ОТ ПРОДАЖИ МАТЕРИАЛЬНЫХ И НЕМАТЕРИАЛЬНЫХ АКТИВОВ</t>
  </si>
  <si>
    <t>10E</t>
  </si>
  <si>
    <t>10E002</t>
  </si>
  <si>
    <t>10E0020A</t>
  </si>
  <si>
    <t>41</t>
  </si>
  <si>
    <t>10E0020A2</t>
  </si>
  <si>
    <t>10E007</t>
  </si>
  <si>
    <t>42</t>
  </si>
  <si>
    <t>Доходы от продажи земельных участков, государственная собственность на которые не разграничена</t>
  </si>
  <si>
    <t>10E00701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</si>
  <si>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</si>
  <si>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</si>
  <si>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</si>
  <si>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</si>
  <si>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</si>
  <si>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</si>
  <si>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</si>
  <si>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10E007012</t>
  </si>
  <si>
    <t>10E00706</t>
  </si>
  <si>
    <t>10E007062</t>
  </si>
  <si>
    <t>10F</t>
  </si>
  <si>
    <t>10F002</t>
  </si>
  <si>
    <t>14</t>
  </si>
  <si>
    <t>10F00202</t>
  </si>
  <si>
    <t>10G</t>
  </si>
  <si>
    <t>10G003</t>
  </si>
  <si>
    <t>10G00302</t>
  </si>
  <si>
    <t>10G00N</t>
  </si>
  <si>
    <t>10G00N02</t>
  </si>
  <si>
    <t>10G00Q</t>
  </si>
  <si>
    <t>10G00Z</t>
  </si>
  <si>
    <t>10G00Z02</t>
  </si>
  <si>
    <t>10H</t>
  </si>
  <si>
    <t>10H005</t>
  </si>
  <si>
    <t>18</t>
  </si>
  <si>
    <t>10H00502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</si>
  <si>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</si>
  <si>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</si>
  <si>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</si>
  <si>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202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</si>
  <si>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</si>
  <si>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</si>
  <si>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</si>
  <si>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</si>
  <si>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</si>
  <si>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</si>
  <si>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</si>
  <si>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Дотации на выравнивание бюджетной обеспеченности</t>
  </si>
  <si>
    <t>20200101</t>
  </si>
  <si>
    <t>20200106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</si>
  <si>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</si>
  <si>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</si>
  <si>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20200301</t>
  </si>
  <si>
    <t>20200304</t>
  </si>
  <si>
    <t>2020031Q</t>
  </si>
  <si>
    <t>20200305</t>
  </si>
  <si>
    <t>2020030F</t>
  </si>
  <si>
    <t>2020030G</t>
  </si>
  <si>
    <t>2020030I</t>
  </si>
  <si>
    <t>2020031R</t>
  </si>
  <si>
    <t>2020030T</t>
  </si>
  <si>
    <t>2020030X</t>
  </si>
  <si>
    <t>20200311</t>
  </si>
  <si>
    <t>20200315</t>
  </si>
  <si>
    <t>963=-1,928=-1,968=-1,972=-1,966=-1</t>
  </si>
  <si>
    <t>20200316</t>
  </si>
  <si>
    <t>2020031C</t>
  </si>
  <si>
    <t>202005</t>
  </si>
  <si>
    <t>20200501</t>
  </si>
  <si>
    <t>20200503</t>
  </si>
  <si>
    <t>20200504</t>
  </si>
  <si>
    <t>20200505</t>
  </si>
  <si>
    <t>20200506</t>
  </si>
  <si>
    <t>20200507</t>
  </si>
  <si>
    <t>2020050A</t>
  </si>
  <si>
    <t>2020050B</t>
  </si>
  <si>
    <t>2020050C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</si>
  <si>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</si>
  <si>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</si>
  <si>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</si>
  <si>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</si>
  <si>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</si>
  <si>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</si>
  <si>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</si>
  <si>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</si>
  <si>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</si>
  <si>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</si>
  <si>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</si>
  <si>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</si>
  <si>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</si>
  <si>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</si>
  <si>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</si>
  <si>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</si>
  <si>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</si>
  <si>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</si>
  <si>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</si>
  <si>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</si>
  <si>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</si>
  <si>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</si>
  <si>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</si>
  <si>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</si>
  <si>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</si>
  <si>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</si>
  <si>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000 1 1109000 00 0000 120</t>
  </si>
  <si>
    <t>000 1 1109040 00 0000 120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</si>
  <si>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</si>
  <si>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</si>
  <si>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</si>
  <si>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</si>
  <si>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</si>
  <si>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</si>
  <si>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</si>
  <si>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</si>
  <si>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2020050F</t>
  </si>
  <si>
    <t>2020050I</t>
  </si>
  <si>
    <t>2020050L</t>
  </si>
  <si>
    <t>2020050M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</si>
  <si>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</si>
  <si>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</si>
  <si>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</si>
  <si>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</si>
  <si>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</si>
  <si>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</si>
  <si>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</si>
  <si>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</si>
  <si>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</si>
  <si>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</si>
  <si>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</si>
  <si>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</si>
  <si>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</si>
  <si>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</si>
  <si>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</si>
  <si>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</si>
  <si>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</si>
  <si>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</si>
  <si>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</si>
  <si>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</si>
  <si>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</si>
  <si>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</si>
  <si>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</si>
  <si>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</si>
  <si>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</si>
  <si>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</si>
  <si>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</si>
  <si>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</si>
  <si>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</si>
  <si>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</si>
  <si>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</si>
  <si>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</si>
  <si>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</si>
  <si>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</si>
  <si>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</si>
  <si>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</si>
  <si>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</si>
  <si>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</si>
  <si>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</si>
  <si>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</si>
  <si>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</si>
  <si>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</si>
  <si>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</si>
  <si>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</si>
  <si>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</si>
  <si>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</si>
  <si>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</si>
  <si>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</si>
  <si>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</si>
  <si>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</si>
  <si>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</si>
  <si>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</si>
  <si>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</si>
  <si>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</si>
  <si>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</si>
  <si>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</si>
  <si>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</si>
  <si>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</si>
  <si>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</si>
  <si>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</si>
  <si>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</si>
  <si>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</si>
  <si>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</si>
  <si>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</si>
  <si>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</si>
  <si>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</si>
  <si>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</si>
  <si>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</si>
  <si>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</si>
  <si>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</si>
  <si>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</si>
  <si>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</si>
  <si>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</si>
  <si>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</si>
  <si>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</si>
  <si>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</si>
  <si>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</si>
  <si>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</si>
  <si>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</si>
  <si>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</si>
  <si>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</si>
  <si>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</si>
  <si>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</si>
  <si>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</si>
  <si>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</si>
  <si>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</si>
  <si>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</si>
  <si>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</si>
  <si>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</si>
  <si>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</si>
  <si>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</si>
  <si>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</si>
  <si>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</si>
  <si>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</si>
  <si>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</si>
  <si>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</si>
  <si>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</si>
  <si>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</si>
  <si>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</si>
  <si>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</si>
  <si>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</si>
  <si>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</si>
  <si>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</si>
  <si>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</si>
  <si>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</si>
  <si>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</si>
  <si>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</si>
  <si>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</si>
  <si>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</si>
  <si>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</si>
  <si>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</si>
  <si>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</si>
  <si>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</si>
  <si>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</si>
  <si>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</si>
  <si>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</si>
  <si>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</si>
  <si>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</si>
  <si>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</si>
  <si>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000 1 1109045 13 0000 120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</si>
  <si>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</si>
  <si>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</si>
  <si>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</si>
  <si>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</si>
  <si>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</si>
  <si>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</si>
  <si>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</si>
  <si>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</si>
  <si>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</si>
  <si>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000 1 06 06030 03 0000 110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</si>
  <si>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</si>
  <si>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</si>
  <si>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</si>
  <si>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</si>
  <si>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</si>
  <si>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</si>
  <si>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</si>
  <si>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</si>
  <si>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</si>
  <si>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</si>
  <si>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</si>
  <si>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</si>
  <si>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</si>
  <si>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</si>
  <si>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</si>
  <si>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000 2 02 10000 00 0000 150</t>
  </si>
  <si>
    <t>000 2 02 15001 00 0000 150</t>
  </si>
  <si>
    <t>000 2 02 15001 13 0000 150</t>
  </si>
  <si>
    <t>000 2 02 20000 00 0000 150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</si>
  <si>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</si>
  <si>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</si>
  <si>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</si>
  <si>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</si>
  <si>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</si>
  <si>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</si>
  <si>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</si>
  <si>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</si>
  <si>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</si>
  <si>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000 1 03 02231 01 0000 110</t>
  </si>
  <si>
    <t>000 1 03 02241 01 0000 110</t>
  </si>
  <si>
    <t>000 1 03 02251 01 0000 110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</si>
  <si>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</si>
  <si>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</si>
  <si>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</si>
  <si>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000 1 14 02053 13 0000 410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</si>
  <si>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</si>
  <si>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</si>
  <si>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</si>
  <si>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</si>
  <si>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000 2 02 20041 00 0000 151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</si>
  <si>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</si>
  <si>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000 2 02 20041 13 0000 151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</si>
  <si>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</si>
  <si>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</si>
  <si>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поселений на реализацию мероприятий по обеспечению жильем молодых семей</t>
  </si>
  <si>
    <t>000 2 02 25497 13 0000 150</t>
  </si>
  <si>
    <t>Субвенции бюджетам городских поселений на выполнение передаваемых полномочий субъектов Российской Федерации</t>
  </si>
  <si>
    <t>000 2 02 30024 00 0000 150</t>
  </si>
  <si>
    <t>000 2 02 30024 13 0000 150</t>
  </si>
  <si>
    <t xml:space="preserve">000 2 02 40000 00 0000 150 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</si>
  <si>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</si>
  <si>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000 2 02 45424 00 0000 150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</si>
  <si>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</si>
  <si>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000 2 02 45424 13 0000 150</t>
  </si>
  <si>
    <t>Безвозмездные поступления от негосударственных организаций</t>
  </si>
  <si>
    <t xml:space="preserve">000 2 04 00000 00 0000 000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</si>
  <si>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</si>
  <si>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</si>
  <si>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>Прочие безвозмездные поступления от негосударственных организаций в бюджеты городских поселений</t>
  </si>
  <si>
    <t xml:space="preserve">000  2 04 05099 13 0000 150   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</si>
  <si>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</si>
  <si>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</si>
  <si>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</si>
  <si>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000  2 07 05000 13 0000 150   </t>
  </si>
  <si>
    <t xml:space="preserve">000  2 07 05030 13 0000 150   </t>
  </si>
  <si>
    <t>Платежи в целях возмещения причиненного ущерба (убытков)</t>
  </si>
  <si>
    <t xml:space="preserve">000 1 16 10000 00 0000 140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</si>
  <si>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</si>
  <si>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000 1 16 10032 13 0000 140 </t>
  </si>
  <si>
    <t>2022 год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</si>
  <si>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</si>
  <si>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Приложение № 3.1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</si>
  <si>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</si>
  <si>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000 2 02 45393 00 0000 150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</si>
  <si>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</si>
  <si>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000 2 02 45393 13 0000 150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</si>
  <si>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</si>
  <si>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</si>
  <si>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поселений</t>
  </si>
  <si>
    <t>000 2 02 49999 13 0000 150</t>
  </si>
  <si>
    <t>2023 год</t>
  </si>
  <si>
    <t>рублей</t>
  </si>
  <si>
    <t>Распределение доходов бюджета города Колы по кодам классификации доходов бюджетов на плановый период 2022 и 2023 годов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</si>
  <si>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</si>
  <si>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</si>
  <si>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</si>
  <si>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Кольского района</t>
  </si>
  <si>
    <t>от 17.12.2020 № 15/85</t>
  </si>
  <si>
    <t>городского поселения Кола</t>
  </si>
  <si>
    <t xml:space="preserve">                                        к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</si>
</sst>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5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 Cyr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6">
      <alignment horizontal="left" wrapText="1" indent="2"/>
    </xf>
  </cellStyleXfs>
  <cellXfs count="82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5" fillId="0" borderId="0" xfId="0" quotePrefix="1" applyNumberFormat="1" applyFont="1" applyAlignment="1">
      <alignment wrapText="1"/>
    </xf>
    <xf numFmtId="0" fontId="5" fillId="0" borderId="0" xfId="0" applyFont="1" applyAlignment="1">
      <alignment wrapText="1"/>
    </xf>
    <xf numFmtId="2" fontId="4" fillId="0" borderId="0" xfId="0" applyNumberFormat="1" applyFont="1" applyFill="1" applyAlignment="1">
      <alignment horizontal="justify" wrapText="1"/>
    </xf>
    <xf numFmtId="49" fontId="4" fillId="0" borderId="0" xfId="0" applyNumberFormat="1" applyFont="1" applyFill="1" applyAlignment="1">
      <alignment wrapText="1"/>
    </xf>
    <xf numFmtId="49" fontId="5" fillId="0" borderId="0" xfId="0" applyNumberFormat="1" applyFont="1"/>
    <xf numFmtId="2" fontId="5" fillId="0" borderId="0" xfId="0" applyNumberFormat="1" applyFont="1" applyAlignment="1">
      <alignment horizontal="justify" wrapText="1"/>
    </xf>
    <xf numFmtId="0" fontId="5" fillId="0" borderId="0" xfId="0" applyFont="1"/>
    <xf numFmtId="49" fontId="6" fillId="0" borderId="0" xfId="0" applyNumberFormat="1" applyFont="1"/>
    <xf numFmtId="2" fontId="6" fillId="0" borderId="0" xfId="0" applyNumberFormat="1" applyFont="1" applyAlignment="1">
      <alignment horizontal="justify" wrapText="1"/>
    </xf>
    <xf numFmtId="0" fontId="6" fillId="0" borderId="0" xfId="0" applyFont="1"/>
    <xf numFmtId="49" fontId="5" fillId="0" borderId="0" xfId="0" applyNumberFormat="1" applyFont="1" applyAlignment="1"/>
    <xf numFmtId="49" fontId="6" fillId="0" borderId="0" xfId="0" applyNumberFormat="1" applyFont="1" applyAlignment="1"/>
    <xf numFmtId="0" fontId="0" fillId="0" borderId="0" xfId="0" quotePrefix="1" applyNumberFormat="1"/>
    <xf numFmtId="164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4" fontId="6" fillId="0" borderId="0" xfId="0" applyNumberFormat="1" applyFont="1" applyFill="1"/>
    <xf numFmtId="49" fontId="5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justify" wrapText="1"/>
    </xf>
    <xf numFmtId="2" fontId="6" fillId="0" borderId="0" xfId="0" applyNumberFormat="1" applyFont="1" applyFill="1" applyAlignment="1">
      <alignment horizontal="justify" wrapText="1"/>
    </xf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justify" wrapText="1"/>
    </xf>
    <xf numFmtId="0" fontId="3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2" fontId="5" fillId="0" borderId="0" xfId="0" applyNumberFormat="1" applyFont="1" applyFill="1" applyBorder="1" applyAlignment="1">
      <alignment horizontal="justify" wrapText="1"/>
    </xf>
    <xf numFmtId="2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0" fontId="10" fillId="0" borderId="0" xfId="0" applyFont="1" applyBorder="1" applyAlignment="1" applyProtection="1">
      <alignment vertical="center" wrapText="1" readingOrder="1"/>
      <protection locked="0"/>
    </xf>
    <xf numFmtId="0" fontId="10" fillId="0" borderId="0" xfId="0" applyFont="1" applyBorder="1" applyAlignment="1" applyProtection="1">
      <alignment horizontal="center" wrapText="1" readingOrder="1"/>
      <protection locked="0"/>
    </xf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2" fontId="5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49" fontId="5" fillId="2" borderId="0" xfId="0" applyNumberFormat="1" applyFont="1" applyFill="1"/>
    <xf numFmtId="2" fontId="6" fillId="2" borderId="0" xfId="0" applyNumberFormat="1" applyFont="1" applyFill="1" applyBorder="1" applyAlignment="1">
      <alignment horizontal="left" wrapText="1"/>
    </xf>
    <xf numFmtId="49" fontId="6" fillId="2" borderId="0" xfId="0" applyNumberFormat="1" applyFont="1" applyFill="1" applyAlignment="1">
      <alignment horizontal="center"/>
    </xf>
    <xf numFmtId="0" fontId="5" fillId="2" borderId="0" xfId="0" applyFont="1" applyFill="1"/>
    <xf numFmtId="49" fontId="6" fillId="2" borderId="0" xfId="0" applyNumberFormat="1" applyFont="1" applyFill="1"/>
    <xf numFmtId="0" fontId="6" fillId="2" borderId="0" xfId="0" applyFont="1" applyFill="1"/>
    <xf numFmtId="49" fontId="5" fillId="2" borderId="0" xfId="0" applyNumberFormat="1" applyFont="1" applyFill="1" applyAlignment="1">
      <alignment horizontal="center" wrapText="1"/>
    </xf>
    <xf numFmtId="2" fontId="6" fillId="2" borderId="0" xfId="0" applyNumberFormat="1" applyFont="1" applyFill="1" applyAlignment="1">
      <alignment wrapText="1"/>
    </xf>
    <xf numFmtId="49" fontId="6" fillId="2" borderId="0" xfId="0" applyNumberFormat="1" applyFont="1" applyFill="1" applyAlignment="1">
      <alignment horizontal="center" wrapText="1"/>
    </xf>
    <xf numFmtId="0" fontId="5" fillId="2" borderId="0" xfId="0" applyFont="1" applyFill="1" applyAlignment="1">
      <alignment horizontal="justify" wrapText="1"/>
    </xf>
    <xf numFmtId="0" fontId="6" fillId="2" borderId="0" xfId="0" applyFont="1" applyFill="1" applyAlignment="1">
      <alignment horizontal="justify" wrapText="1"/>
    </xf>
    <xf numFmtId="0" fontId="6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 vertical="top" wrapText="1"/>
    </xf>
    <xf numFmtId="2" fontId="5" fillId="0" borderId="0" xfId="0" applyNumberFormat="1" applyFont="1" applyFill="1" applyAlignment="1">
      <alignment wrapText="1"/>
    </xf>
    <xf numFmtId="4" fontId="5" fillId="0" borderId="0" xfId="0" applyNumberFormat="1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4" fontId="6" fillId="2" borderId="0" xfId="0" applyNumberFormat="1" applyFont="1" applyFill="1" applyProtection="1">
      <protection locked="0"/>
    </xf>
    <xf numFmtId="4" fontId="6" fillId="0" borderId="0" xfId="0" applyNumberFormat="1" applyFont="1" applyFill="1"/>
    <xf numFmtId="4" fontId="5" fillId="2" borderId="0" xfId="0" applyNumberFormat="1" applyFont="1" applyFill="1" applyProtection="1">
      <protection locked="0"/>
    </xf>
    <xf numFmtId="165" fontId="6" fillId="0" borderId="0" xfId="0" applyNumberFormat="1" applyFont="1" applyFill="1" applyBorder="1" applyAlignment="1">
      <alignment horizontal="left" vertical="center" wrapText="1"/>
    </xf>
    <xf numFmtId="0" fontId="0" fillId="0" borderId="0" xfId="0" applyAlignment="1"/>
    <xf numFmtId="0" fontId="7" fillId="0" borderId="0" xfId="0" applyFont="1" applyFill="1" applyBorder="1" applyAlignment="1">
      <alignment horizontal="right"/>
    </xf>
    <xf numFmtId="164" fontId="14" fillId="0" borderId="0" xfId="0" applyNumberFormat="1" applyFont="1" applyFill="1" applyAlignment="1">
      <alignment horizontal="right"/>
    </xf>
    <xf numFmtId="0" fontId="12" fillId="0" borderId="0" xfId="0" applyFont="1" applyAlignment="1"/>
    <xf numFmtId="0" fontId="11" fillId="0" borderId="0" xfId="0" applyFont="1" applyFill="1" applyBorder="1" applyAlignment="1">
      <alignment horizontal="right" wrapText="1"/>
    </xf>
    <xf numFmtId="0" fontId="11" fillId="0" borderId="0" xfId="0" applyFont="1" applyAlignment="1">
      <alignment horizontal="right"/>
    </xf>
    <xf numFmtId="0" fontId="0" fillId="0" borderId="0" xfId="0" applyAlignment="1"/>
    <xf numFmtId="0" fontId="8" fillId="0" borderId="0" xfId="0" applyFont="1" applyAlignment="1">
      <alignment horizontal="center" wrapText="1"/>
    </xf>
    <xf numFmtId="0" fontId="0" fillId="0" borderId="0" xfId="0" applyFont="1" applyAlignment="1"/>
    <xf numFmtId="49" fontId="5" fillId="0" borderId="2" xfId="0" quotePrefix="1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164" fontId="5" fillId="0" borderId="4" xfId="0" applyNumberFormat="1" applyFont="1" applyFill="1" applyBorder="1" applyAlignment="1">
      <alignment horizontal="center"/>
    </xf>
    <xf numFmtId="0" fontId="12" fillId="0" borderId="5" xfId="0" applyFont="1" applyBorder="1" applyAlignment="1">
      <alignment horizontal="center"/>
    </xf>
    <xf numFmtId="164" fontId="9" fillId="0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7" fillId="0" borderId="0" xfId="0" applyFont="1" applyFill="1" applyBorder="1" applyAlignment="1">
      <alignment horizontal="right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120"/>
  <sheetViews>
    <sheetView tabSelected="1" topLeftCell="G1" workbookViewId="0">
      <selection activeCell="R18" sqref="R18"/>
    </sheetView>
  </sheetViews>
  <sheetFormatPr defaultColWidth="9.140625" defaultRowHeight="12.75" x14ac:dyDescent="0.2"/>
  <cols>
    <col min="1" max="6" width="0" style="11" hidden="1" customWidth="1"/>
    <col min="7" max="7" width="71.7109375" style="12" customWidth="1"/>
    <col min="8" max="8" width="23.7109375" style="15" customWidth="1"/>
    <col min="9" max="9" width="13.7109375" style="19" customWidth="1"/>
    <col min="10" max="10" width="13.7109375" style="13" customWidth="1"/>
    <col min="11" max="16384" width="9.140625" style="13"/>
  </cols>
  <sheetData>
    <row r="1" spans="1:10" ht="15.75" x14ac:dyDescent="0.25">
      <c r="G1" s="3"/>
      <c r="H1" s="27"/>
      <c r="I1" s="67" t="s">
        <v>630</v>
      </c>
      <c r="J1" s="68"/>
    </row>
    <row r="2" spans="1:10" ht="15.75" x14ac:dyDescent="0.25">
      <c r="G2" s="81" t="s">
        <v>648</v>
      </c>
      <c r="H2" s="71"/>
      <c r="I2" s="71"/>
      <c r="J2" s="71"/>
    </row>
    <row r="3" spans="1:10" ht="15.75" x14ac:dyDescent="0.25">
      <c r="G3" s="66"/>
      <c r="H3" s="65"/>
      <c r="I3" s="65"/>
      <c r="J3" s="66" t="s">
        <v>647</v>
      </c>
    </row>
    <row r="4" spans="1:10" ht="15.75" x14ac:dyDescent="0.25">
      <c r="G4" s="66"/>
      <c r="H4" s="65"/>
      <c r="I4" s="65"/>
      <c r="J4" s="66" t="s">
        <v>645</v>
      </c>
    </row>
    <row r="5" spans="1:10" ht="15.75" x14ac:dyDescent="0.25">
      <c r="G5" s="69" t="s">
        <v>646</v>
      </c>
      <c r="H5" s="70"/>
      <c r="I5" s="70"/>
      <c r="J5" s="71"/>
    </row>
    <row r="6" spans="1:10" ht="15.75" x14ac:dyDescent="0.25">
      <c r="G6" s="69"/>
      <c r="H6" s="70"/>
      <c r="I6" s="70"/>
    </row>
    <row r="7" spans="1:10" ht="53.25" customHeight="1" x14ac:dyDescent="0.3">
      <c r="G7" s="72" t="s">
        <v>641</v>
      </c>
      <c r="H7" s="72"/>
      <c r="I7" s="72"/>
      <c r="J7" s="73"/>
    </row>
    <row r="8" spans="1:10" s="5" customFormat="1" ht="15.75" customHeight="1" x14ac:dyDescent="0.25">
      <c r="A8" s="4"/>
      <c r="B8" s="4"/>
      <c r="C8" s="4"/>
      <c r="D8" s="4"/>
      <c r="E8" s="4"/>
      <c r="F8" s="4"/>
      <c r="G8" s="6"/>
      <c r="H8" s="7"/>
      <c r="I8" s="79" t="s">
        <v>640</v>
      </c>
      <c r="J8" s="80"/>
    </row>
    <row r="9" spans="1:10" s="5" customFormat="1" ht="21" customHeight="1" x14ac:dyDescent="0.2">
      <c r="A9" s="4"/>
      <c r="B9" s="4"/>
      <c r="C9" s="4"/>
      <c r="D9" s="4"/>
      <c r="E9" s="4"/>
      <c r="F9" s="4"/>
      <c r="G9" s="74" t="s">
        <v>461</v>
      </c>
      <c r="H9" s="76" t="s">
        <v>469</v>
      </c>
      <c r="I9" s="77" t="s">
        <v>466</v>
      </c>
      <c r="J9" s="78"/>
    </row>
    <row r="10" spans="1:10" s="5" customFormat="1" ht="21" customHeight="1" x14ac:dyDescent="0.2">
      <c r="A10" s="4"/>
      <c r="B10" s="4"/>
      <c r="C10" s="4"/>
      <c r="D10" s="4"/>
      <c r="E10" s="4"/>
      <c r="F10" s="4"/>
      <c r="G10" s="75"/>
      <c r="H10" s="75"/>
      <c r="I10" s="22" t="s">
        <v>628</v>
      </c>
      <c r="J10" s="22" t="s">
        <v>639</v>
      </c>
    </row>
    <row r="11" spans="1:10" s="10" customFormat="1" x14ac:dyDescent="0.2">
      <c r="A11" s="8" t="s">
        <v>480</v>
      </c>
      <c r="B11" s="8" t="s">
        <v>486</v>
      </c>
      <c r="C11" s="8" t="s">
        <v>482</v>
      </c>
      <c r="D11" s="8" t="s">
        <v>483</v>
      </c>
      <c r="E11" s="8" t="s">
        <v>484</v>
      </c>
      <c r="F11" s="8" t="s">
        <v>480</v>
      </c>
      <c r="G11" s="23" t="s">
        <v>290</v>
      </c>
      <c r="H11" s="28" t="s">
        <v>389</v>
      </c>
      <c r="I11" s="59">
        <f>I12+I40</f>
        <v>119243197.44</v>
      </c>
      <c r="J11" s="59">
        <f>J12+J40</f>
        <v>123643500</v>
      </c>
    </row>
    <row r="12" spans="1:10" s="10" customFormat="1" x14ac:dyDescent="0.2">
      <c r="A12" s="8" t="s">
        <v>480</v>
      </c>
      <c r="B12" s="8" t="s">
        <v>301</v>
      </c>
      <c r="C12" s="8" t="s">
        <v>301</v>
      </c>
      <c r="D12" s="8" t="s">
        <v>483</v>
      </c>
      <c r="E12" s="8" t="s">
        <v>484</v>
      </c>
      <c r="F12" s="8" t="s">
        <v>480</v>
      </c>
      <c r="G12" s="23" t="s">
        <v>301</v>
      </c>
      <c r="H12" s="25"/>
      <c r="I12" s="59">
        <f>I13+I32+I23+I18</f>
        <v>108925600</v>
      </c>
      <c r="J12" s="59">
        <f>J13+J32+J23+J18</f>
        <v>113324600</v>
      </c>
    </row>
    <row r="13" spans="1:10" s="10" customFormat="1" x14ac:dyDescent="0.2">
      <c r="A13" s="8" t="s">
        <v>480</v>
      </c>
      <c r="B13" s="8" t="s">
        <v>488</v>
      </c>
      <c r="C13" s="8" t="s">
        <v>489</v>
      </c>
      <c r="D13" s="8" t="s">
        <v>483</v>
      </c>
      <c r="E13" s="8" t="s">
        <v>484</v>
      </c>
      <c r="F13" s="8" t="s">
        <v>480</v>
      </c>
      <c r="G13" s="23" t="s">
        <v>489</v>
      </c>
      <c r="H13" s="28" t="s">
        <v>390</v>
      </c>
      <c r="I13" s="59">
        <f>I14</f>
        <v>59380000</v>
      </c>
      <c r="J13" s="59">
        <f>J14</f>
        <v>61755000</v>
      </c>
    </row>
    <row r="14" spans="1:10" s="10" customFormat="1" x14ac:dyDescent="0.2">
      <c r="A14" s="8" t="s">
        <v>480</v>
      </c>
      <c r="B14" s="8" t="s">
        <v>497</v>
      </c>
      <c r="C14" s="8" t="s">
        <v>498</v>
      </c>
      <c r="D14" s="8" t="s">
        <v>483</v>
      </c>
      <c r="E14" s="8" t="s">
        <v>499</v>
      </c>
      <c r="F14" s="8" t="s">
        <v>491</v>
      </c>
      <c r="G14" s="32" t="s">
        <v>498</v>
      </c>
      <c r="H14" s="25" t="s">
        <v>391</v>
      </c>
      <c r="I14" s="60">
        <f>I15+I16+I17</f>
        <v>59380000</v>
      </c>
      <c r="J14" s="60">
        <f>J15+J16+J17</f>
        <v>61755000</v>
      </c>
    </row>
    <row r="15" spans="1:10" ht="51" x14ac:dyDescent="0.2">
      <c r="A15" s="11" t="s">
        <v>480</v>
      </c>
      <c r="B15" s="11" t="s">
        <v>501</v>
      </c>
      <c r="C15" s="11" t="s">
        <v>502</v>
      </c>
      <c r="D15" s="11" t="s">
        <v>483</v>
      </c>
      <c r="E15" s="11" t="s">
        <v>499</v>
      </c>
      <c r="F15" s="11" t="s">
        <v>491</v>
      </c>
      <c r="G15" s="32" t="s">
        <v>585</v>
      </c>
      <c r="H15" s="25" t="s">
        <v>392</v>
      </c>
      <c r="I15" s="60">
        <v>58578800</v>
      </c>
      <c r="J15" s="60">
        <v>60922500</v>
      </c>
    </row>
    <row r="16" spans="1:10" ht="65.25" customHeight="1" x14ac:dyDescent="0.2">
      <c r="A16" s="11" t="s">
        <v>480</v>
      </c>
      <c r="B16" s="11" t="s">
        <v>504</v>
      </c>
      <c r="C16" s="11" t="s">
        <v>505</v>
      </c>
      <c r="D16" s="11" t="s">
        <v>483</v>
      </c>
      <c r="E16" s="11" t="s">
        <v>499</v>
      </c>
      <c r="F16" s="11" t="s">
        <v>491</v>
      </c>
      <c r="G16" s="33" t="s">
        <v>586</v>
      </c>
      <c r="H16" s="25" t="s">
        <v>393</v>
      </c>
      <c r="I16" s="60">
        <v>536000</v>
      </c>
      <c r="J16" s="60">
        <v>557500</v>
      </c>
    </row>
    <row r="17" spans="1:10" ht="25.5" x14ac:dyDescent="0.2">
      <c r="G17" s="33" t="s">
        <v>583</v>
      </c>
      <c r="H17" s="25" t="s">
        <v>584</v>
      </c>
      <c r="I17" s="60">
        <v>265200</v>
      </c>
      <c r="J17" s="60">
        <v>275000</v>
      </c>
    </row>
    <row r="18" spans="1:10" ht="28.5" customHeight="1" x14ac:dyDescent="0.2">
      <c r="G18" s="34" t="s">
        <v>514</v>
      </c>
      <c r="H18" s="28" t="s">
        <v>260</v>
      </c>
      <c r="I18" s="59">
        <f>I19</f>
        <v>2113100</v>
      </c>
      <c r="J18" s="59">
        <f>J19</f>
        <v>2239600</v>
      </c>
    </row>
    <row r="19" spans="1:10" ht="24.75" customHeight="1" x14ac:dyDescent="0.2">
      <c r="G19" s="35" t="s">
        <v>517</v>
      </c>
      <c r="H19" s="36" t="s">
        <v>261</v>
      </c>
      <c r="I19" s="60">
        <f>I20+I21+I22</f>
        <v>2113100</v>
      </c>
      <c r="J19" s="60">
        <f>J20+J21+J22</f>
        <v>2239600</v>
      </c>
    </row>
    <row r="20" spans="1:10" ht="76.5" x14ac:dyDescent="0.2">
      <c r="G20" s="64" t="s">
        <v>642</v>
      </c>
      <c r="H20" s="36" t="s">
        <v>587</v>
      </c>
      <c r="I20" s="60">
        <v>971400</v>
      </c>
      <c r="J20" s="60">
        <v>1036900</v>
      </c>
    </row>
    <row r="21" spans="1:10" ht="84" customHeight="1" x14ac:dyDescent="0.2">
      <c r="G21" s="64" t="s">
        <v>643</v>
      </c>
      <c r="H21" s="36" t="s">
        <v>588</v>
      </c>
      <c r="I21" s="60">
        <v>5500</v>
      </c>
      <c r="J21" s="60">
        <v>5800</v>
      </c>
    </row>
    <row r="22" spans="1:10" ht="74.25" customHeight="1" x14ac:dyDescent="0.2">
      <c r="G22" s="64" t="s">
        <v>644</v>
      </c>
      <c r="H22" s="36" t="s">
        <v>589</v>
      </c>
      <c r="I22" s="60">
        <v>1136200</v>
      </c>
      <c r="J22" s="60">
        <v>1196900</v>
      </c>
    </row>
    <row r="23" spans="1:10" s="10" customFormat="1" ht="16.5" customHeight="1" x14ac:dyDescent="0.2">
      <c r="A23" s="8"/>
      <c r="B23" s="8"/>
      <c r="C23" s="8"/>
      <c r="D23" s="8"/>
      <c r="E23" s="8"/>
      <c r="F23" s="8"/>
      <c r="G23" s="31" t="s">
        <v>3</v>
      </c>
      <c r="H23" s="28" t="s">
        <v>400</v>
      </c>
      <c r="I23" s="59">
        <f>I24+I30</f>
        <v>24807500</v>
      </c>
      <c r="J23" s="59">
        <f>J24+J30</f>
        <v>25800000</v>
      </c>
    </row>
    <row r="24" spans="1:10" ht="15" customHeight="1" x14ac:dyDescent="0.2">
      <c r="G24" s="26" t="s">
        <v>6</v>
      </c>
      <c r="H24" s="25" t="s">
        <v>401</v>
      </c>
      <c r="I24" s="60">
        <f>I25+I27+I29</f>
        <v>24807500</v>
      </c>
      <c r="J24" s="60">
        <f>J25+J27+J29</f>
        <v>25800000</v>
      </c>
    </row>
    <row r="25" spans="1:10" ht="25.5" customHeight="1" x14ac:dyDescent="0.2">
      <c r="G25" s="33" t="s">
        <v>409</v>
      </c>
      <c r="H25" s="25" t="s">
        <v>402</v>
      </c>
      <c r="I25" s="60">
        <f>I26</f>
        <v>15629000</v>
      </c>
      <c r="J25" s="60">
        <f>J26</f>
        <v>16254000</v>
      </c>
    </row>
    <row r="26" spans="1:10" ht="25.5" customHeight="1" x14ac:dyDescent="0.2">
      <c r="G26" s="33" t="s">
        <v>409</v>
      </c>
      <c r="H26" s="25" t="s">
        <v>403</v>
      </c>
      <c r="I26" s="60">
        <v>15629000</v>
      </c>
      <c r="J26" s="60">
        <v>16254000</v>
      </c>
    </row>
    <row r="27" spans="1:10" ht="24" customHeight="1" x14ac:dyDescent="0.2">
      <c r="G27" s="33" t="s">
        <v>410</v>
      </c>
      <c r="H27" s="25" t="s">
        <v>404</v>
      </c>
      <c r="I27" s="60">
        <f>I28</f>
        <v>9178500</v>
      </c>
      <c r="J27" s="60">
        <f>J28</f>
        <v>9546000</v>
      </c>
    </row>
    <row r="28" spans="1:10" ht="25.5" customHeight="1" x14ac:dyDescent="0.2">
      <c r="G28" s="33" t="s">
        <v>410</v>
      </c>
      <c r="H28" s="25" t="s">
        <v>405</v>
      </c>
      <c r="I28" s="60">
        <v>9178500</v>
      </c>
      <c r="J28" s="60">
        <v>9546000</v>
      </c>
    </row>
    <row r="29" spans="1:10" ht="14.25" hidden="1" customHeight="1" x14ac:dyDescent="0.2">
      <c r="G29" s="26" t="s">
        <v>411</v>
      </c>
      <c r="H29" s="25" t="s">
        <v>406</v>
      </c>
      <c r="I29" s="60"/>
      <c r="J29" s="60"/>
    </row>
    <row r="30" spans="1:10" ht="14.25" hidden="1" customHeight="1" x14ac:dyDescent="0.2">
      <c r="G30" s="33" t="s">
        <v>18</v>
      </c>
      <c r="H30" s="25" t="s">
        <v>407</v>
      </c>
      <c r="I30" s="60">
        <f>I31</f>
        <v>0</v>
      </c>
      <c r="J30" s="60">
        <f>J31</f>
        <v>0</v>
      </c>
    </row>
    <row r="31" spans="1:10" ht="14.25" hidden="1" customHeight="1" x14ac:dyDescent="0.2">
      <c r="G31" s="33" t="s">
        <v>18</v>
      </c>
      <c r="H31" s="25" t="s">
        <v>408</v>
      </c>
      <c r="I31" s="60"/>
      <c r="J31" s="60"/>
    </row>
    <row r="32" spans="1:10" x14ac:dyDescent="0.2">
      <c r="A32" s="11" t="s">
        <v>480</v>
      </c>
      <c r="B32" s="11" t="s">
        <v>510</v>
      </c>
      <c r="C32" s="11" t="s">
        <v>511</v>
      </c>
      <c r="D32" s="11" t="s">
        <v>483</v>
      </c>
      <c r="E32" s="11" t="s">
        <v>499</v>
      </c>
      <c r="F32" s="11" t="s">
        <v>491</v>
      </c>
      <c r="G32" s="23" t="s">
        <v>21</v>
      </c>
      <c r="H32" s="28" t="s">
        <v>394</v>
      </c>
      <c r="I32" s="59">
        <f>I33+I35</f>
        <v>22625000</v>
      </c>
      <c r="J32" s="59">
        <f>J33+J35</f>
        <v>23530000</v>
      </c>
    </row>
    <row r="33" spans="1:10" s="10" customFormat="1" x14ac:dyDescent="0.2">
      <c r="A33" s="8" t="s">
        <v>480</v>
      </c>
      <c r="B33" s="8" t="s">
        <v>513</v>
      </c>
      <c r="C33" s="8" t="s">
        <v>514</v>
      </c>
      <c r="D33" s="8" t="s">
        <v>483</v>
      </c>
      <c r="E33" s="8" t="s">
        <v>484</v>
      </c>
      <c r="F33" s="8" t="s">
        <v>480</v>
      </c>
      <c r="G33" s="24" t="s">
        <v>397</v>
      </c>
      <c r="H33" s="25" t="s">
        <v>395</v>
      </c>
      <c r="I33" s="60">
        <f>I34</f>
        <v>4145000</v>
      </c>
      <c r="J33" s="60">
        <f>J34</f>
        <v>4311000</v>
      </c>
    </row>
    <row r="34" spans="1:10" s="10" customFormat="1" ht="25.5" customHeight="1" x14ac:dyDescent="0.2">
      <c r="A34" s="8" t="s">
        <v>480</v>
      </c>
      <c r="B34" s="8" t="s">
        <v>516</v>
      </c>
      <c r="C34" s="8" t="s">
        <v>517</v>
      </c>
      <c r="D34" s="8" t="s">
        <v>483</v>
      </c>
      <c r="E34" s="8" t="s">
        <v>499</v>
      </c>
      <c r="F34" s="8" t="s">
        <v>491</v>
      </c>
      <c r="G34" s="24" t="s">
        <v>565</v>
      </c>
      <c r="H34" s="25" t="s">
        <v>564</v>
      </c>
      <c r="I34" s="60">
        <v>4145000</v>
      </c>
      <c r="J34" s="60">
        <v>4311000</v>
      </c>
    </row>
    <row r="35" spans="1:10" x14ac:dyDescent="0.2">
      <c r="A35" s="11" t="s">
        <v>480</v>
      </c>
      <c r="B35" s="11" t="s">
        <v>519</v>
      </c>
      <c r="C35" s="11" t="s">
        <v>520</v>
      </c>
      <c r="D35" s="11" t="s">
        <v>483</v>
      </c>
      <c r="E35" s="11" t="s">
        <v>499</v>
      </c>
      <c r="F35" s="11" t="s">
        <v>491</v>
      </c>
      <c r="G35" s="24" t="s">
        <v>398</v>
      </c>
      <c r="H35" s="25" t="s">
        <v>399</v>
      </c>
      <c r="I35" s="60">
        <f>I36+I38</f>
        <v>18480000</v>
      </c>
      <c r="J35" s="60">
        <f>J36+J38</f>
        <v>19219000</v>
      </c>
    </row>
    <row r="36" spans="1:10" x14ac:dyDescent="0.2">
      <c r="G36" s="33" t="s">
        <v>559</v>
      </c>
      <c r="H36" s="25" t="s">
        <v>558</v>
      </c>
      <c r="I36" s="60">
        <f>I37</f>
        <v>15180000</v>
      </c>
      <c r="J36" s="60">
        <f>J37</f>
        <v>15919000</v>
      </c>
    </row>
    <row r="37" spans="1:10" ht="25.5" x14ac:dyDescent="0.2">
      <c r="A37" s="11" t="s">
        <v>480</v>
      </c>
      <c r="B37" s="11" t="s">
        <v>525</v>
      </c>
      <c r="C37" s="11" t="s">
        <v>526</v>
      </c>
      <c r="D37" s="11" t="s">
        <v>483</v>
      </c>
      <c r="E37" s="11" t="s">
        <v>499</v>
      </c>
      <c r="F37" s="11" t="s">
        <v>491</v>
      </c>
      <c r="G37" s="33" t="s">
        <v>557</v>
      </c>
      <c r="H37" s="25" t="s">
        <v>556</v>
      </c>
      <c r="I37" s="60">
        <v>15180000</v>
      </c>
      <c r="J37" s="60">
        <v>15919000</v>
      </c>
    </row>
    <row r="38" spans="1:10" x14ac:dyDescent="0.2">
      <c r="G38" s="33" t="s">
        <v>561</v>
      </c>
      <c r="H38" s="25" t="s">
        <v>560</v>
      </c>
      <c r="I38" s="60">
        <f>I39</f>
        <v>3300000</v>
      </c>
      <c r="J38" s="60">
        <f>J39</f>
        <v>3300000</v>
      </c>
    </row>
    <row r="39" spans="1:10" ht="25.5" x14ac:dyDescent="0.2">
      <c r="A39" s="11" t="s">
        <v>480</v>
      </c>
      <c r="B39" s="11" t="s">
        <v>522</v>
      </c>
      <c r="C39" s="11" t="s">
        <v>523</v>
      </c>
      <c r="D39" s="11" t="s">
        <v>483</v>
      </c>
      <c r="E39" s="11" t="s">
        <v>499</v>
      </c>
      <c r="F39" s="11" t="s">
        <v>491</v>
      </c>
      <c r="G39" s="33" t="s">
        <v>563</v>
      </c>
      <c r="H39" s="25" t="s">
        <v>562</v>
      </c>
      <c r="I39" s="60">
        <v>3300000</v>
      </c>
      <c r="J39" s="60">
        <v>3300000</v>
      </c>
    </row>
    <row r="40" spans="1:10" x14ac:dyDescent="0.2">
      <c r="A40" s="11" t="s">
        <v>480</v>
      </c>
      <c r="B40" s="11" t="s">
        <v>531</v>
      </c>
      <c r="C40" s="11" t="s">
        <v>534</v>
      </c>
      <c r="D40" s="11" t="s">
        <v>483</v>
      </c>
      <c r="E40" s="11" t="s">
        <v>499</v>
      </c>
      <c r="F40" s="11" t="s">
        <v>491</v>
      </c>
      <c r="G40" s="23" t="s">
        <v>302</v>
      </c>
      <c r="H40" s="25"/>
      <c r="I40" s="59">
        <f>I41+I58+I54+I68</f>
        <v>10317597.439999999</v>
      </c>
      <c r="J40" s="59">
        <f>J41+J58+J54+J68</f>
        <v>10318900</v>
      </c>
    </row>
    <row r="41" spans="1:10" ht="25.5" x14ac:dyDescent="0.2">
      <c r="A41" s="11" t="s">
        <v>480</v>
      </c>
      <c r="B41" s="11" t="s">
        <v>536</v>
      </c>
      <c r="C41" s="11" t="s">
        <v>537</v>
      </c>
      <c r="D41" s="11" t="s">
        <v>483</v>
      </c>
      <c r="E41" s="11" t="s">
        <v>499</v>
      </c>
      <c r="F41" s="11" t="s">
        <v>491</v>
      </c>
      <c r="G41" s="43" t="s">
        <v>267</v>
      </c>
      <c r="H41" s="28" t="s">
        <v>412</v>
      </c>
      <c r="I41" s="59">
        <f>I42+I51</f>
        <v>9092497.4399999995</v>
      </c>
      <c r="J41" s="59">
        <f>J42+J51</f>
        <v>9444800</v>
      </c>
    </row>
    <row r="42" spans="1:10" ht="51" x14ac:dyDescent="0.2">
      <c r="A42" s="11" t="s">
        <v>480</v>
      </c>
      <c r="B42" s="11" t="s">
        <v>539</v>
      </c>
      <c r="C42" s="11" t="s">
        <v>540</v>
      </c>
      <c r="D42" s="11" t="s">
        <v>483</v>
      </c>
      <c r="E42" s="11" t="s">
        <v>499</v>
      </c>
      <c r="F42" s="11" t="s">
        <v>491</v>
      </c>
      <c r="G42" s="33" t="s">
        <v>352</v>
      </c>
      <c r="H42" s="25" t="s">
        <v>417</v>
      </c>
      <c r="I42" s="60">
        <f>I43+I47+I45+I49</f>
        <v>8517500</v>
      </c>
      <c r="J42" s="60">
        <f>J43+J47+J45+J49</f>
        <v>8847800</v>
      </c>
    </row>
    <row r="43" spans="1:10" ht="38.25" x14ac:dyDescent="0.2">
      <c r="A43" s="11" t="s">
        <v>480</v>
      </c>
      <c r="B43" s="11" t="s">
        <v>542</v>
      </c>
      <c r="C43" s="11" t="s">
        <v>0</v>
      </c>
      <c r="D43" s="11" t="s">
        <v>483</v>
      </c>
      <c r="E43" s="11" t="s">
        <v>499</v>
      </c>
      <c r="F43" s="11" t="s">
        <v>491</v>
      </c>
      <c r="G43" s="32" t="s">
        <v>275</v>
      </c>
      <c r="H43" s="25" t="s">
        <v>418</v>
      </c>
      <c r="I43" s="60">
        <f>I44</f>
        <v>5381100</v>
      </c>
      <c r="J43" s="60">
        <f>J44</f>
        <v>5596300</v>
      </c>
    </row>
    <row r="44" spans="1:10" s="10" customFormat="1" ht="51" x14ac:dyDescent="0.2">
      <c r="A44" s="8" t="s">
        <v>480</v>
      </c>
      <c r="B44" s="8" t="s">
        <v>2</v>
      </c>
      <c r="C44" s="8" t="s">
        <v>3</v>
      </c>
      <c r="D44" s="8" t="s">
        <v>483</v>
      </c>
      <c r="E44" s="8" t="s">
        <v>484</v>
      </c>
      <c r="F44" s="8" t="s">
        <v>480</v>
      </c>
      <c r="G44" s="33" t="s">
        <v>555</v>
      </c>
      <c r="H44" s="25" t="s">
        <v>554</v>
      </c>
      <c r="I44" s="60">
        <v>5381100</v>
      </c>
      <c r="J44" s="60">
        <v>5596300</v>
      </c>
    </row>
    <row r="45" spans="1:10" s="10" customFormat="1" ht="51" x14ac:dyDescent="0.2">
      <c r="A45" s="8"/>
      <c r="B45" s="8"/>
      <c r="C45" s="8"/>
      <c r="D45" s="8"/>
      <c r="E45" s="8"/>
      <c r="F45" s="8"/>
      <c r="G45" s="33" t="s">
        <v>323</v>
      </c>
      <c r="H45" s="25" t="s">
        <v>322</v>
      </c>
      <c r="I45" s="60">
        <f>I46</f>
        <v>376400</v>
      </c>
      <c r="J45" s="60">
        <f>J46</f>
        <v>391500</v>
      </c>
    </row>
    <row r="46" spans="1:10" s="10" customFormat="1" ht="51" x14ac:dyDescent="0.2">
      <c r="A46" s="8"/>
      <c r="B46" s="8"/>
      <c r="C46" s="8"/>
      <c r="D46" s="8"/>
      <c r="E46" s="8"/>
      <c r="F46" s="8"/>
      <c r="G46" s="33" t="s">
        <v>570</v>
      </c>
      <c r="H46" s="25" t="s">
        <v>571</v>
      </c>
      <c r="I46" s="60">
        <v>376400</v>
      </c>
      <c r="J46" s="60">
        <v>391500</v>
      </c>
    </row>
    <row r="47" spans="1:10" s="10" customFormat="1" ht="51" hidden="1" x14ac:dyDescent="0.2">
      <c r="A47" s="8" t="s">
        <v>480</v>
      </c>
      <c r="B47" s="8" t="s">
        <v>5</v>
      </c>
      <c r="C47" s="8" t="s">
        <v>6</v>
      </c>
      <c r="D47" s="8" t="s">
        <v>483</v>
      </c>
      <c r="E47" s="8" t="s">
        <v>484</v>
      </c>
      <c r="F47" s="8" t="s">
        <v>491</v>
      </c>
      <c r="G47" s="32" t="s">
        <v>353</v>
      </c>
      <c r="H47" s="25" t="s">
        <v>419</v>
      </c>
      <c r="I47" s="60">
        <f>I48</f>
        <v>0</v>
      </c>
      <c r="J47" s="60">
        <f>J48</f>
        <v>0</v>
      </c>
    </row>
    <row r="48" spans="1:10" ht="38.25" hidden="1" x14ac:dyDescent="0.2">
      <c r="A48" s="11" t="s">
        <v>480</v>
      </c>
      <c r="B48" s="11" t="s">
        <v>8</v>
      </c>
      <c r="C48" s="11" t="s">
        <v>9</v>
      </c>
      <c r="D48" s="11" t="s">
        <v>483</v>
      </c>
      <c r="E48" s="11" t="s">
        <v>499</v>
      </c>
      <c r="F48" s="11" t="s">
        <v>491</v>
      </c>
      <c r="G48" s="26" t="s">
        <v>553</v>
      </c>
      <c r="H48" s="25" t="s">
        <v>552</v>
      </c>
      <c r="I48" s="60">
        <f>338-338</f>
        <v>0</v>
      </c>
      <c r="J48" s="60">
        <f>338-338</f>
        <v>0</v>
      </c>
    </row>
    <row r="49" spans="1:10" ht="25.5" x14ac:dyDescent="0.2">
      <c r="G49" s="32" t="s">
        <v>532</v>
      </c>
      <c r="H49" s="25" t="s">
        <v>533</v>
      </c>
      <c r="I49" s="60">
        <f>I50</f>
        <v>2760000</v>
      </c>
      <c r="J49" s="60">
        <f>J50</f>
        <v>2860000</v>
      </c>
    </row>
    <row r="50" spans="1:10" ht="25.5" x14ac:dyDescent="0.2">
      <c r="G50" s="33" t="s">
        <v>551</v>
      </c>
      <c r="H50" s="25" t="s">
        <v>550</v>
      </c>
      <c r="I50" s="60">
        <v>2760000</v>
      </c>
      <c r="J50" s="60">
        <v>2860000</v>
      </c>
    </row>
    <row r="51" spans="1:10" ht="51" x14ac:dyDescent="0.2">
      <c r="G51" s="33" t="s">
        <v>414</v>
      </c>
      <c r="H51" s="25" t="s">
        <v>415</v>
      </c>
      <c r="I51" s="60">
        <f>I52</f>
        <v>574997.43999999994</v>
      </c>
      <c r="J51" s="60">
        <f>J52</f>
        <v>597000</v>
      </c>
    </row>
    <row r="52" spans="1:10" ht="51" x14ac:dyDescent="0.2">
      <c r="G52" s="33" t="s">
        <v>413</v>
      </c>
      <c r="H52" s="25" t="s">
        <v>416</v>
      </c>
      <c r="I52" s="60">
        <f>I53</f>
        <v>574997.43999999994</v>
      </c>
      <c r="J52" s="60">
        <f>J53</f>
        <v>597000</v>
      </c>
    </row>
    <row r="53" spans="1:10" ht="51" x14ac:dyDescent="0.2">
      <c r="G53" s="33" t="s">
        <v>549</v>
      </c>
      <c r="H53" s="25" t="s">
        <v>548</v>
      </c>
      <c r="I53" s="60">
        <f>575000-2.56</f>
        <v>574997.43999999994</v>
      </c>
      <c r="J53" s="60">
        <v>597000</v>
      </c>
    </row>
    <row r="54" spans="1:10" ht="25.5" x14ac:dyDescent="0.2">
      <c r="G54" s="34" t="s">
        <v>236</v>
      </c>
      <c r="H54" s="28" t="s">
        <v>231</v>
      </c>
      <c r="I54" s="59">
        <f t="shared" ref="I54:J56" si="0">I55</f>
        <v>59600</v>
      </c>
      <c r="J54" s="59">
        <f t="shared" si="0"/>
        <v>59600</v>
      </c>
    </row>
    <row r="55" spans="1:10" x14ac:dyDescent="0.2">
      <c r="G55" s="33" t="s">
        <v>232</v>
      </c>
      <c r="H55" s="25" t="s">
        <v>233</v>
      </c>
      <c r="I55" s="60">
        <f t="shared" si="0"/>
        <v>59600</v>
      </c>
      <c r="J55" s="60">
        <f t="shared" si="0"/>
        <v>59600</v>
      </c>
    </row>
    <row r="56" spans="1:10" ht="25.5" x14ac:dyDescent="0.2">
      <c r="G56" s="33" t="s">
        <v>566</v>
      </c>
      <c r="H56" s="25" t="s">
        <v>568</v>
      </c>
      <c r="I56" s="60">
        <f t="shared" si="0"/>
        <v>59600</v>
      </c>
      <c r="J56" s="60">
        <f t="shared" si="0"/>
        <v>59600</v>
      </c>
    </row>
    <row r="57" spans="1:10" ht="25.5" x14ac:dyDescent="0.2">
      <c r="G57" s="33" t="s">
        <v>567</v>
      </c>
      <c r="H57" s="25" t="s">
        <v>569</v>
      </c>
      <c r="I57" s="60">
        <v>59600</v>
      </c>
      <c r="J57" s="60">
        <v>59600</v>
      </c>
    </row>
    <row r="58" spans="1:10" x14ac:dyDescent="0.2">
      <c r="A58" s="11" t="s">
        <v>480</v>
      </c>
      <c r="B58" s="11" t="s">
        <v>11</v>
      </c>
      <c r="C58" s="11" t="s">
        <v>12</v>
      </c>
      <c r="D58" s="11" t="s">
        <v>483</v>
      </c>
      <c r="E58" s="11" t="s">
        <v>499</v>
      </c>
      <c r="F58" s="11" t="s">
        <v>491</v>
      </c>
      <c r="G58" s="23" t="s">
        <v>312</v>
      </c>
      <c r="H58" s="28" t="s">
        <v>420</v>
      </c>
      <c r="I58" s="59">
        <f>I59+I63</f>
        <v>1165500</v>
      </c>
      <c r="J58" s="59">
        <f>J59+J63</f>
        <v>814500</v>
      </c>
    </row>
    <row r="59" spans="1:10" ht="51" x14ac:dyDescent="0.2">
      <c r="A59" s="11" t="s">
        <v>480</v>
      </c>
      <c r="B59" s="11" t="s">
        <v>14</v>
      </c>
      <c r="C59" s="11" t="s">
        <v>15</v>
      </c>
      <c r="D59" s="11" t="s">
        <v>483</v>
      </c>
      <c r="E59" s="11" t="s">
        <v>495</v>
      </c>
      <c r="F59" s="11" t="s">
        <v>491</v>
      </c>
      <c r="G59" s="33" t="s">
        <v>354</v>
      </c>
      <c r="H59" s="25" t="s">
        <v>421</v>
      </c>
      <c r="I59" s="60">
        <f>I60</f>
        <v>382300</v>
      </c>
      <c r="J59" s="60">
        <f>J60</f>
        <v>0</v>
      </c>
    </row>
    <row r="60" spans="1:10" ht="60.75" customHeight="1" x14ac:dyDescent="0.2">
      <c r="G60" s="33" t="s">
        <v>590</v>
      </c>
      <c r="H60" s="25" t="s">
        <v>591</v>
      </c>
      <c r="I60" s="60">
        <f>I61+I62</f>
        <v>382300</v>
      </c>
      <c r="J60" s="60">
        <f>J61+J62</f>
        <v>0</v>
      </c>
    </row>
    <row r="61" spans="1:10" s="48" customFormat="1" ht="49.5" hidden="1" customHeight="1" x14ac:dyDescent="0.2">
      <c r="A61" s="45" t="s">
        <v>480</v>
      </c>
      <c r="B61" s="45" t="s">
        <v>17</v>
      </c>
      <c r="C61" s="45" t="s">
        <v>18</v>
      </c>
      <c r="D61" s="45" t="s">
        <v>483</v>
      </c>
      <c r="E61" s="45" t="s">
        <v>499</v>
      </c>
      <c r="F61" s="45" t="s">
        <v>491</v>
      </c>
      <c r="G61" s="46" t="s">
        <v>547</v>
      </c>
      <c r="H61" s="47" t="s">
        <v>546</v>
      </c>
      <c r="I61" s="61">
        <f>1213-751.2-461.8</f>
        <v>0</v>
      </c>
      <c r="J61" s="61">
        <f>1213-751.2-461.8</f>
        <v>0</v>
      </c>
    </row>
    <row r="62" spans="1:10" s="10" customFormat="1" ht="58.5" customHeight="1" x14ac:dyDescent="0.2">
      <c r="A62" s="8"/>
      <c r="B62" s="8"/>
      <c r="C62" s="8"/>
      <c r="D62" s="8"/>
      <c r="E62" s="8"/>
      <c r="F62" s="8"/>
      <c r="G62" s="33" t="s">
        <v>592</v>
      </c>
      <c r="H62" s="25" t="s">
        <v>593</v>
      </c>
      <c r="I62" s="60">
        <v>382300</v>
      </c>
      <c r="J62" s="60">
        <v>0</v>
      </c>
    </row>
    <row r="63" spans="1:10" s="10" customFormat="1" ht="38.25" x14ac:dyDescent="0.2">
      <c r="A63" s="8" t="s">
        <v>480</v>
      </c>
      <c r="B63" s="8" t="s">
        <v>20</v>
      </c>
      <c r="C63" s="8" t="s">
        <v>21</v>
      </c>
      <c r="D63" s="8" t="s">
        <v>483</v>
      </c>
      <c r="E63" s="8" t="s">
        <v>484</v>
      </c>
      <c r="F63" s="8" t="s">
        <v>480</v>
      </c>
      <c r="G63" s="33" t="s">
        <v>355</v>
      </c>
      <c r="H63" s="25" t="s">
        <v>422</v>
      </c>
      <c r="I63" s="60">
        <f>I64+I66</f>
        <v>783200</v>
      </c>
      <c r="J63" s="60">
        <f>J64+J66</f>
        <v>814500</v>
      </c>
    </row>
    <row r="64" spans="1:10" s="10" customFormat="1" ht="25.5" x14ac:dyDescent="0.2">
      <c r="A64" s="8" t="s">
        <v>480</v>
      </c>
      <c r="B64" s="8" t="s">
        <v>23</v>
      </c>
      <c r="C64" s="8" t="s">
        <v>24</v>
      </c>
      <c r="D64" s="8" t="s">
        <v>483</v>
      </c>
      <c r="E64" s="8" t="s">
        <v>495</v>
      </c>
      <c r="F64" s="8" t="s">
        <v>491</v>
      </c>
      <c r="G64" s="32" t="s">
        <v>320</v>
      </c>
      <c r="H64" s="25" t="s">
        <v>423</v>
      </c>
      <c r="I64" s="60">
        <f>I65</f>
        <v>783200</v>
      </c>
      <c r="J64" s="60">
        <f>J65</f>
        <v>814500</v>
      </c>
    </row>
    <row r="65" spans="1:10" ht="25.5" x14ac:dyDescent="0.2">
      <c r="A65" s="11" t="s">
        <v>480</v>
      </c>
      <c r="B65" s="11" t="s">
        <v>26</v>
      </c>
      <c r="C65" s="11" t="s">
        <v>27</v>
      </c>
      <c r="D65" s="11" t="s">
        <v>483</v>
      </c>
      <c r="E65" s="11" t="s">
        <v>495</v>
      </c>
      <c r="F65" s="11" t="s">
        <v>491</v>
      </c>
      <c r="G65" s="33" t="s">
        <v>545</v>
      </c>
      <c r="H65" s="25" t="s">
        <v>544</v>
      </c>
      <c r="I65" s="60">
        <v>783200</v>
      </c>
      <c r="J65" s="60">
        <v>814500</v>
      </c>
    </row>
    <row r="66" spans="1:10" s="50" customFormat="1" ht="38.25" hidden="1" x14ac:dyDescent="0.2">
      <c r="A66" s="49"/>
      <c r="B66" s="49"/>
      <c r="C66" s="49"/>
      <c r="D66" s="49"/>
      <c r="E66" s="49"/>
      <c r="F66" s="49"/>
      <c r="G66" s="46" t="s">
        <v>594</v>
      </c>
      <c r="H66" s="47" t="s">
        <v>324</v>
      </c>
      <c r="I66" s="61">
        <f>I67</f>
        <v>0</v>
      </c>
      <c r="J66" s="61">
        <f>J67</f>
        <v>0</v>
      </c>
    </row>
    <row r="67" spans="1:10" s="50" customFormat="1" ht="38.25" hidden="1" x14ac:dyDescent="0.2">
      <c r="A67" s="49"/>
      <c r="B67" s="49"/>
      <c r="C67" s="49"/>
      <c r="D67" s="49"/>
      <c r="E67" s="49"/>
      <c r="F67" s="49"/>
      <c r="G67" s="46" t="s">
        <v>595</v>
      </c>
      <c r="H67" s="47" t="s">
        <v>596</v>
      </c>
      <c r="I67" s="61"/>
      <c r="J67" s="61"/>
    </row>
    <row r="68" spans="1:10" hidden="1" x14ac:dyDescent="0.2">
      <c r="G68" s="31" t="s">
        <v>235</v>
      </c>
      <c r="H68" s="28" t="s">
        <v>234</v>
      </c>
      <c r="I68" s="59">
        <f>I71+I69</f>
        <v>0</v>
      </c>
      <c r="J68" s="59">
        <f>J71+J69</f>
        <v>0</v>
      </c>
    </row>
    <row r="69" spans="1:10" ht="25.5" hidden="1" x14ac:dyDescent="0.2">
      <c r="G69" s="33" t="s">
        <v>327</v>
      </c>
      <c r="H69" s="25" t="s">
        <v>325</v>
      </c>
      <c r="I69" s="60">
        <f>I70</f>
        <v>0</v>
      </c>
      <c r="J69" s="60">
        <f>J70</f>
        <v>0</v>
      </c>
    </row>
    <row r="70" spans="1:10" ht="38.25" hidden="1" x14ac:dyDescent="0.2">
      <c r="G70" s="34" t="s">
        <v>328</v>
      </c>
      <c r="H70" s="25" t="s">
        <v>326</v>
      </c>
      <c r="I70" s="60"/>
      <c r="J70" s="60"/>
    </row>
    <row r="71" spans="1:10" hidden="1" x14ac:dyDescent="0.2">
      <c r="G71" s="33" t="s">
        <v>624</v>
      </c>
      <c r="H71" s="25" t="s">
        <v>625</v>
      </c>
      <c r="I71" s="60">
        <f>I72</f>
        <v>0</v>
      </c>
      <c r="J71" s="60">
        <f>J72</f>
        <v>0</v>
      </c>
    </row>
    <row r="72" spans="1:10" ht="51" hidden="1" x14ac:dyDescent="0.2">
      <c r="G72" s="33" t="s">
        <v>626</v>
      </c>
      <c r="H72" s="25" t="s">
        <v>627</v>
      </c>
      <c r="I72" s="60">
        <v>0</v>
      </c>
      <c r="J72" s="60">
        <v>0</v>
      </c>
    </row>
    <row r="73" spans="1:10" s="38" customFormat="1" x14ac:dyDescent="0.2">
      <c r="A73" s="37" t="s">
        <v>480</v>
      </c>
      <c r="B73" s="37" t="s">
        <v>31</v>
      </c>
      <c r="C73" s="37" t="s">
        <v>32</v>
      </c>
      <c r="D73" s="37" t="s">
        <v>483</v>
      </c>
      <c r="E73" s="37" t="s">
        <v>499</v>
      </c>
      <c r="F73" s="37" t="s">
        <v>491</v>
      </c>
      <c r="G73" s="23" t="s">
        <v>348</v>
      </c>
      <c r="H73" s="28" t="s">
        <v>424</v>
      </c>
      <c r="I73" s="59">
        <f>I74+I102+I105</f>
        <v>55560692.039999999</v>
      </c>
      <c r="J73" s="59">
        <f>J74+J102+J105</f>
        <v>46295931.780000001</v>
      </c>
    </row>
    <row r="74" spans="1:10" s="40" customFormat="1" ht="25.5" x14ac:dyDescent="0.2">
      <c r="A74" s="39" t="s">
        <v>480</v>
      </c>
      <c r="B74" s="39" t="s">
        <v>35</v>
      </c>
      <c r="C74" s="39" t="s">
        <v>36</v>
      </c>
      <c r="D74" s="39" t="s">
        <v>483</v>
      </c>
      <c r="E74" s="39" t="s">
        <v>499</v>
      </c>
      <c r="F74" s="39" t="s">
        <v>491</v>
      </c>
      <c r="G74" s="23" t="s">
        <v>350</v>
      </c>
      <c r="H74" s="28" t="s">
        <v>396</v>
      </c>
      <c r="I74" s="59">
        <f>I75+I78+I87+I90</f>
        <v>55560692.039999999</v>
      </c>
      <c r="J74" s="59">
        <f>J75+J78+J87+J90</f>
        <v>46295931.780000001</v>
      </c>
    </row>
    <row r="75" spans="1:10" s="40" customFormat="1" ht="18.75" customHeight="1" x14ac:dyDescent="0.2">
      <c r="A75" s="39" t="s">
        <v>480</v>
      </c>
      <c r="B75" s="39" t="s">
        <v>239</v>
      </c>
      <c r="C75" s="39" t="s">
        <v>240</v>
      </c>
      <c r="D75" s="39" t="s">
        <v>483</v>
      </c>
      <c r="E75" s="39" t="s">
        <v>499</v>
      </c>
      <c r="F75" s="39" t="s">
        <v>491</v>
      </c>
      <c r="G75" s="23" t="s">
        <v>356</v>
      </c>
      <c r="H75" s="28" t="s">
        <v>574</v>
      </c>
      <c r="I75" s="59">
        <f>I76</f>
        <v>9657664</v>
      </c>
      <c r="J75" s="59">
        <f>J76</f>
        <v>9657664</v>
      </c>
    </row>
    <row r="76" spans="1:10" s="38" customFormat="1" x14ac:dyDescent="0.2">
      <c r="A76" s="37" t="s">
        <v>480</v>
      </c>
      <c r="B76" s="37" t="s">
        <v>242</v>
      </c>
      <c r="C76" s="37" t="s">
        <v>243</v>
      </c>
      <c r="D76" s="37" t="s">
        <v>483</v>
      </c>
      <c r="E76" s="37" t="s">
        <v>499</v>
      </c>
      <c r="F76" s="37" t="s">
        <v>491</v>
      </c>
      <c r="G76" s="24" t="s">
        <v>359</v>
      </c>
      <c r="H76" s="25" t="s">
        <v>575</v>
      </c>
      <c r="I76" s="60">
        <f>I77</f>
        <v>9657664</v>
      </c>
      <c r="J76" s="60">
        <f>J77</f>
        <v>9657664</v>
      </c>
    </row>
    <row r="77" spans="1:10" s="38" customFormat="1" ht="27.75" customHeight="1" x14ac:dyDescent="0.2">
      <c r="A77" s="37" t="s">
        <v>480</v>
      </c>
      <c r="B77" s="37" t="s">
        <v>245</v>
      </c>
      <c r="C77" s="37" t="s">
        <v>246</v>
      </c>
      <c r="D77" s="37" t="s">
        <v>483</v>
      </c>
      <c r="E77" s="37" t="s">
        <v>499</v>
      </c>
      <c r="F77" s="37" t="s">
        <v>491</v>
      </c>
      <c r="G77" s="24" t="s">
        <v>629</v>
      </c>
      <c r="H77" s="25" t="s">
        <v>576</v>
      </c>
      <c r="I77" s="60">
        <v>9657664</v>
      </c>
      <c r="J77" s="60">
        <v>9657664</v>
      </c>
    </row>
    <row r="78" spans="1:10" s="40" customFormat="1" ht="27" customHeight="1" x14ac:dyDescent="0.2">
      <c r="A78" s="39"/>
      <c r="B78" s="39"/>
      <c r="C78" s="39"/>
      <c r="D78" s="39"/>
      <c r="E78" s="39"/>
      <c r="F78" s="39"/>
      <c r="G78" s="23" t="s">
        <v>362</v>
      </c>
      <c r="H78" s="28" t="s">
        <v>577</v>
      </c>
      <c r="I78" s="59">
        <f>I85+I83+I79+I81</f>
        <v>11715665.539999999</v>
      </c>
      <c r="J78" s="59">
        <f>J85+J83+J79+J81</f>
        <v>5450905.2800000003</v>
      </c>
    </row>
    <row r="79" spans="1:10" s="38" customFormat="1" ht="44.25" hidden="1" customHeight="1" x14ac:dyDescent="0.2">
      <c r="A79" s="37"/>
      <c r="B79" s="37"/>
      <c r="C79" s="37"/>
      <c r="D79" s="37"/>
      <c r="E79" s="37"/>
      <c r="F79" s="37"/>
      <c r="G79" s="41" t="s">
        <v>597</v>
      </c>
      <c r="H79" s="25" t="s">
        <v>598</v>
      </c>
      <c r="I79" s="60">
        <f>I80</f>
        <v>0</v>
      </c>
      <c r="J79" s="60">
        <f>J80</f>
        <v>0</v>
      </c>
    </row>
    <row r="80" spans="1:10" s="38" customFormat="1" ht="45.75" hidden="1" customHeight="1" x14ac:dyDescent="0.2">
      <c r="A80" s="37"/>
      <c r="B80" s="37"/>
      <c r="C80" s="37"/>
      <c r="D80" s="37"/>
      <c r="E80" s="37"/>
      <c r="F80" s="37"/>
      <c r="G80" s="41" t="s">
        <v>599</v>
      </c>
      <c r="H80" s="25" t="s">
        <v>600</v>
      </c>
      <c r="I80" s="60"/>
      <c r="J80" s="60"/>
    </row>
    <row r="81" spans="1:14" s="38" customFormat="1" ht="25.5" x14ac:dyDescent="0.2">
      <c r="A81" s="37"/>
      <c r="B81" s="37"/>
      <c r="C81" s="37"/>
      <c r="D81" s="37"/>
      <c r="E81" s="37"/>
      <c r="F81" s="37"/>
      <c r="G81" s="42" t="s">
        <v>601</v>
      </c>
      <c r="H81" s="25" t="s">
        <v>602</v>
      </c>
      <c r="I81" s="60">
        <f>I82</f>
        <v>4156346</v>
      </c>
      <c r="J81" s="60">
        <f>J82</f>
        <v>4144916</v>
      </c>
    </row>
    <row r="82" spans="1:14" s="38" customFormat="1" ht="25.5" x14ac:dyDescent="0.2">
      <c r="A82" s="37"/>
      <c r="B82" s="37"/>
      <c r="C82" s="37"/>
      <c r="D82" s="37"/>
      <c r="E82" s="37"/>
      <c r="F82" s="37"/>
      <c r="G82" s="41" t="s">
        <v>603</v>
      </c>
      <c r="H82" s="25" t="s">
        <v>604</v>
      </c>
      <c r="I82" s="60">
        <v>4156346</v>
      </c>
      <c r="J82" s="60">
        <v>4144916</v>
      </c>
    </row>
    <row r="83" spans="1:14" s="50" customFormat="1" ht="38.25" hidden="1" x14ac:dyDescent="0.2">
      <c r="A83" s="49"/>
      <c r="B83" s="49"/>
      <c r="C83" s="49"/>
      <c r="D83" s="49"/>
      <c r="E83" s="49"/>
      <c r="F83" s="49"/>
      <c r="G83" s="56" t="s">
        <v>572</v>
      </c>
      <c r="H83" s="47" t="s">
        <v>578</v>
      </c>
      <c r="I83" s="61">
        <f>I84</f>
        <v>0</v>
      </c>
      <c r="J83" s="61">
        <f>J84</f>
        <v>0</v>
      </c>
    </row>
    <row r="84" spans="1:14" s="50" customFormat="1" ht="38.25" hidden="1" x14ac:dyDescent="0.2">
      <c r="A84" s="49"/>
      <c r="B84" s="49"/>
      <c r="C84" s="49"/>
      <c r="D84" s="49"/>
      <c r="E84" s="49"/>
      <c r="F84" s="49"/>
      <c r="G84" s="57" t="s">
        <v>573</v>
      </c>
      <c r="H84" s="47" t="s">
        <v>579</v>
      </c>
      <c r="I84" s="61"/>
      <c r="J84" s="61"/>
    </row>
    <row r="85" spans="1:14" s="38" customFormat="1" ht="13.5" customHeight="1" x14ac:dyDescent="0.2">
      <c r="A85" s="37"/>
      <c r="B85" s="37"/>
      <c r="C85" s="37"/>
      <c r="D85" s="37"/>
      <c r="E85" s="37"/>
      <c r="F85" s="37"/>
      <c r="G85" s="24" t="s">
        <v>34</v>
      </c>
      <c r="H85" s="25" t="s">
        <v>580</v>
      </c>
      <c r="I85" s="60">
        <f>I86</f>
        <v>7559319.54</v>
      </c>
      <c r="J85" s="60">
        <f>J86</f>
        <v>1305989.28</v>
      </c>
    </row>
    <row r="86" spans="1:14" s="38" customFormat="1" ht="13.5" customHeight="1" x14ac:dyDescent="0.2">
      <c r="A86" s="37"/>
      <c r="B86" s="37"/>
      <c r="C86" s="37"/>
      <c r="D86" s="37"/>
      <c r="E86" s="37"/>
      <c r="F86" s="37"/>
      <c r="G86" s="24" t="s">
        <v>543</v>
      </c>
      <c r="H86" s="25" t="s">
        <v>581</v>
      </c>
      <c r="I86" s="60">
        <f>320718+4566.28+979100+6254935.26</f>
        <v>7559319.54</v>
      </c>
      <c r="J86" s="60">
        <f>322323+4566.28+979100</f>
        <v>1305989.28</v>
      </c>
    </row>
    <row r="87" spans="1:14" s="40" customFormat="1" ht="26.25" customHeight="1" x14ac:dyDescent="0.2">
      <c r="A87" s="39"/>
      <c r="B87" s="39"/>
      <c r="C87" s="39"/>
      <c r="D87" s="39"/>
      <c r="E87" s="39"/>
      <c r="F87" s="39"/>
      <c r="G87" s="43" t="s">
        <v>443</v>
      </c>
      <c r="H87" s="30" t="s">
        <v>582</v>
      </c>
      <c r="I87" s="59">
        <f>I88</f>
        <v>1187362.5</v>
      </c>
      <c r="J87" s="59">
        <f>J88</f>
        <v>1187362.5</v>
      </c>
    </row>
    <row r="88" spans="1:14" s="38" customFormat="1" ht="25.5" x14ac:dyDescent="0.2">
      <c r="A88" s="37"/>
      <c r="B88" s="37"/>
      <c r="C88" s="37"/>
      <c r="D88" s="37"/>
      <c r="E88" s="37"/>
      <c r="F88" s="37"/>
      <c r="G88" s="44" t="s">
        <v>605</v>
      </c>
      <c r="H88" s="29" t="s">
        <v>606</v>
      </c>
      <c r="I88" s="60">
        <f>I89</f>
        <v>1187362.5</v>
      </c>
      <c r="J88" s="60">
        <f>J89</f>
        <v>1187362.5</v>
      </c>
    </row>
    <row r="89" spans="1:14" s="38" customFormat="1" ht="27" customHeight="1" x14ac:dyDescent="0.2">
      <c r="A89" s="37"/>
      <c r="B89" s="37"/>
      <c r="C89" s="37"/>
      <c r="D89" s="37"/>
      <c r="E89" s="37"/>
      <c r="F89" s="37"/>
      <c r="G89" s="44" t="s">
        <v>605</v>
      </c>
      <c r="H89" s="29" t="s">
        <v>607</v>
      </c>
      <c r="I89" s="60">
        <f>1183362.5+4000</f>
        <v>1187362.5</v>
      </c>
      <c r="J89" s="60">
        <f>1183362.5+4000</f>
        <v>1187362.5</v>
      </c>
    </row>
    <row r="90" spans="1:14" s="38" customFormat="1" ht="27" customHeight="1" x14ac:dyDescent="0.2">
      <c r="A90" s="37"/>
      <c r="B90" s="37"/>
      <c r="C90" s="37"/>
      <c r="D90" s="37"/>
      <c r="E90" s="37"/>
      <c r="F90" s="37"/>
      <c r="G90" s="58" t="s">
        <v>440</v>
      </c>
      <c r="H90" s="30" t="s">
        <v>608</v>
      </c>
      <c r="I90" s="60">
        <f>I91+I93+I97</f>
        <v>33000000</v>
      </c>
      <c r="J90" s="60">
        <f>J91+J93+J97</f>
        <v>30000000</v>
      </c>
    </row>
    <row r="91" spans="1:14" s="50" customFormat="1" ht="38.25" hidden="1" x14ac:dyDescent="0.2">
      <c r="A91" s="49"/>
      <c r="B91" s="49"/>
      <c r="C91" s="49"/>
      <c r="D91" s="49"/>
      <c r="E91" s="49"/>
      <c r="F91" s="49"/>
      <c r="G91" s="52" t="s">
        <v>609</v>
      </c>
      <c r="H91" s="53" t="s">
        <v>610</v>
      </c>
      <c r="I91" s="61">
        <f>I92</f>
        <v>0</v>
      </c>
      <c r="J91" s="61">
        <f>J92</f>
        <v>0</v>
      </c>
    </row>
    <row r="92" spans="1:14" s="50" customFormat="1" ht="51" hidden="1" x14ac:dyDescent="0.2">
      <c r="A92" s="49"/>
      <c r="B92" s="49"/>
      <c r="C92" s="49"/>
      <c r="D92" s="49"/>
      <c r="E92" s="49"/>
      <c r="F92" s="49"/>
      <c r="G92" s="52" t="s">
        <v>611</v>
      </c>
      <c r="H92" s="53" t="s">
        <v>612</v>
      </c>
      <c r="I92" s="61"/>
      <c r="J92" s="61"/>
    </row>
    <row r="93" spans="1:14" s="38" customFormat="1" ht="38.25" hidden="1" x14ac:dyDescent="0.2">
      <c r="A93" s="37"/>
      <c r="B93" s="37"/>
      <c r="C93" s="37"/>
      <c r="D93" s="37"/>
      <c r="E93" s="37"/>
      <c r="F93" s="37"/>
      <c r="G93" s="44" t="s">
        <v>631</v>
      </c>
      <c r="H93" s="29" t="s">
        <v>632</v>
      </c>
      <c r="I93" s="60">
        <f>I94</f>
        <v>0</v>
      </c>
      <c r="J93" s="62"/>
      <c r="L93" s="18"/>
      <c r="N93" s="19"/>
    </row>
    <row r="94" spans="1:14" s="38" customFormat="1" ht="45.75" hidden="1" customHeight="1" x14ac:dyDescent="0.2">
      <c r="A94" s="37"/>
      <c r="B94" s="37"/>
      <c r="C94" s="37"/>
      <c r="D94" s="37"/>
      <c r="E94" s="37"/>
      <c r="F94" s="37"/>
      <c r="G94" s="44" t="s">
        <v>633</v>
      </c>
      <c r="H94" s="29" t="s">
        <v>634</v>
      </c>
      <c r="I94" s="60">
        <v>0</v>
      </c>
      <c r="J94" s="62"/>
      <c r="L94" s="18"/>
      <c r="N94" s="19"/>
    </row>
    <row r="95" spans="1:14" s="38" customFormat="1" ht="38.25" hidden="1" x14ac:dyDescent="0.2">
      <c r="A95" s="37"/>
      <c r="B95" s="37"/>
      <c r="C95" s="37"/>
      <c r="D95" s="37"/>
      <c r="E95" s="37"/>
      <c r="F95" s="37"/>
      <c r="G95" s="44" t="s">
        <v>609</v>
      </c>
      <c r="H95" s="29" t="s">
        <v>610</v>
      </c>
      <c r="I95" s="60">
        <f>I96</f>
        <v>0</v>
      </c>
      <c r="J95" s="62"/>
      <c r="L95" s="18"/>
      <c r="N95" s="19"/>
    </row>
    <row r="96" spans="1:14" s="38" customFormat="1" ht="51" hidden="1" x14ac:dyDescent="0.2">
      <c r="A96" s="37"/>
      <c r="B96" s="37"/>
      <c r="C96" s="37"/>
      <c r="D96" s="37"/>
      <c r="E96" s="37"/>
      <c r="F96" s="37"/>
      <c r="G96" s="44" t="s">
        <v>611</v>
      </c>
      <c r="H96" s="29" t="s">
        <v>612</v>
      </c>
      <c r="I96" s="60"/>
      <c r="J96" s="62"/>
      <c r="L96" s="18"/>
      <c r="N96" s="19"/>
    </row>
    <row r="97" spans="1:14" s="38" customFormat="1" ht="12" customHeight="1" x14ac:dyDescent="0.2">
      <c r="A97" s="37"/>
      <c r="B97" s="37"/>
      <c r="C97" s="37"/>
      <c r="D97" s="37"/>
      <c r="E97" s="37"/>
      <c r="F97" s="37"/>
      <c r="G97" s="44" t="s">
        <v>635</v>
      </c>
      <c r="H97" s="29" t="s">
        <v>636</v>
      </c>
      <c r="I97" s="60">
        <f>I98</f>
        <v>33000000</v>
      </c>
      <c r="J97" s="60">
        <f>J98</f>
        <v>30000000</v>
      </c>
      <c r="L97" s="17"/>
      <c r="N97" s="19"/>
    </row>
    <row r="98" spans="1:14" s="38" customFormat="1" ht="12.75" customHeight="1" x14ac:dyDescent="0.2">
      <c r="A98" s="37"/>
      <c r="B98" s="37"/>
      <c r="C98" s="37"/>
      <c r="D98" s="37"/>
      <c r="E98" s="37"/>
      <c r="F98" s="37"/>
      <c r="G98" s="44" t="s">
        <v>637</v>
      </c>
      <c r="H98" s="29" t="s">
        <v>638</v>
      </c>
      <c r="I98" s="60">
        <f>30000000+3000000</f>
        <v>33000000</v>
      </c>
      <c r="J98" s="60">
        <v>30000000</v>
      </c>
      <c r="L98" s="18"/>
      <c r="N98" s="19"/>
    </row>
    <row r="99" spans="1:14" s="50" customFormat="1" hidden="1" x14ac:dyDescent="0.2">
      <c r="A99" s="49"/>
      <c r="B99" s="49"/>
      <c r="C99" s="49"/>
      <c r="D99" s="49"/>
      <c r="E99" s="49"/>
      <c r="F99" s="49"/>
      <c r="G99" s="52"/>
      <c r="H99" s="53"/>
      <c r="I99" s="61"/>
      <c r="J99" s="61"/>
    </row>
    <row r="100" spans="1:14" s="50" customFormat="1" hidden="1" x14ac:dyDescent="0.2">
      <c r="A100" s="49"/>
      <c r="B100" s="49"/>
      <c r="C100" s="49"/>
      <c r="D100" s="49"/>
      <c r="E100" s="49"/>
      <c r="F100" s="49"/>
      <c r="G100" s="52"/>
      <c r="H100" s="53"/>
      <c r="I100" s="61"/>
      <c r="J100" s="61"/>
    </row>
    <row r="101" spans="1:14" s="50" customFormat="1" hidden="1" x14ac:dyDescent="0.2">
      <c r="A101" s="49"/>
      <c r="B101" s="49"/>
      <c r="C101" s="49"/>
      <c r="D101" s="49"/>
      <c r="E101" s="49"/>
      <c r="F101" s="49"/>
      <c r="G101" s="52"/>
      <c r="H101" s="53"/>
      <c r="I101" s="61"/>
      <c r="J101" s="61"/>
    </row>
    <row r="102" spans="1:14" s="50" customFormat="1" ht="15" hidden="1" customHeight="1" x14ac:dyDescent="0.2">
      <c r="A102" s="49"/>
      <c r="B102" s="49"/>
      <c r="C102" s="49"/>
      <c r="D102" s="49"/>
      <c r="E102" s="49"/>
      <c r="F102" s="49"/>
      <c r="G102" s="54" t="s">
        <v>613</v>
      </c>
      <c r="H102" s="51" t="s">
        <v>614</v>
      </c>
      <c r="I102" s="63">
        <f>I103</f>
        <v>0</v>
      </c>
      <c r="J102" s="63">
        <f>J103</f>
        <v>0</v>
      </c>
    </row>
    <row r="103" spans="1:14" s="50" customFormat="1" ht="25.5" hidden="1" x14ac:dyDescent="0.2">
      <c r="A103" s="49"/>
      <c r="B103" s="49"/>
      <c r="C103" s="49"/>
      <c r="D103" s="49"/>
      <c r="E103" s="49"/>
      <c r="F103" s="49"/>
      <c r="G103" s="55" t="s">
        <v>615</v>
      </c>
      <c r="H103" s="53" t="s">
        <v>616</v>
      </c>
      <c r="I103" s="61">
        <f>I104</f>
        <v>0</v>
      </c>
      <c r="J103" s="61">
        <f>J104</f>
        <v>0</v>
      </c>
    </row>
    <row r="104" spans="1:14" s="50" customFormat="1" ht="25.5" hidden="1" x14ac:dyDescent="0.2">
      <c r="A104" s="49"/>
      <c r="B104" s="49"/>
      <c r="C104" s="49"/>
      <c r="D104" s="49"/>
      <c r="E104" s="49"/>
      <c r="F104" s="49"/>
      <c r="G104" s="55" t="s">
        <v>617</v>
      </c>
      <c r="H104" s="53" t="s">
        <v>618</v>
      </c>
      <c r="I104" s="61"/>
      <c r="J104" s="61"/>
    </row>
    <row r="105" spans="1:14" s="50" customFormat="1" ht="25.5" hidden="1" x14ac:dyDescent="0.2">
      <c r="A105" s="49"/>
      <c r="B105" s="49"/>
      <c r="C105" s="49"/>
      <c r="D105" s="49"/>
      <c r="E105" s="49"/>
      <c r="F105" s="49"/>
      <c r="G105" s="54" t="s">
        <v>619</v>
      </c>
      <c r="H105" s="51" t="s">
        <v>620</v>
      </c>
      <c r="I105" s="63">
        <f>I106</f>
        <v>0</v>
      </c>
      <c r="J105" s="63">
        <f>J106</f>
        <v>0</v>
      </c>
    </row>
    <row r="106" spans="1:14" s="50" customFormat="1" hidden="1" x14ac:dyDescent="0.2">
      <c r="A106" s="49"/>
      <c r="B106" s="49"/>
      <c r="C106" s="49"/>
      <c r="D106" s="49"/>
      <c r="E106" s="49"/>
      <c r="F106" s="49"/>
      <c r="G106" s="55" t="s">
        <v>621</v>
      </c>
      <c r="H106" s="53" t="s">
        <v>622</v>
      </c>
      <c r="I106" s="61">
        <f>I107</f>
        <v>0</v>
      </c>
      <c r="J106" s="61">
        <f>J107</f>
        <v>0</v>
      </c>
    </row>
    <row r="107" spans="1:14" s="50" customFormat="1" hidden="1" x14ac:dyDescent="0.2">
      <c r="A107" s="49"/>
      <c r="B107" s="49"/>
      <c r="C107" s="49"/>
      <c r="D107" s="49"/>
      <c r="E107" s="49"/>
      <c r="F107" s="49"/>
      <c r="G107" s="55" t="s">
        <v>621</v>
      </c>
      <c r="H107" s="53" t="s">
        <v>623</v>
      </c>
      <c r="I107" s="61"/>
      <c r="J107" s="61"/>
    </row>
    <row r="108" spans="1:14" x14ac:dyDescent="0.2">
      <c r="A108" s="11" t="s">
        <v>480</v>
      </c>
      <c r="B108" s="11" t="s">
        <v>253</v>
      </c>
      <c r="C108" s="11" t="s">
        <v>254</v>
      </c>
      <c r="D108" s="11" t="s">
        <v>483</v>
      </c>
      <c r="E108" s="11" t="s">
        <v>499</v>
      </c>
      <c r="F108" s="11" t="s">
        <v>491</v>
      </c>
      <c r="G108" s="23" t="s">
        <v>293</v>
      </c>
      <c r="H108" s="25"/>
      <c r="I108" s="59">
        <f>I11+I73</f>
        <v>174803889.47999999</v>
      </c>
      <c r="J108" s="59">
        <f>J11+J73</f>
        <v>169939431.78</v>
      </c>
    </row>
    <row r="109" spans="1:14" s="10" customFormat="1" x14ac:dyDescent="0.2">
      <c r="A109" s="8" t="s">
        <v>480</v>
      </c>
      <c r="B109" s="8" t="s">
        <v>430</v>
      </c>
      <c r="C109" s="8" t="s">
        <v>431</v>
      </c>
      <c r="D109" s="8" t="s">
        <v>483</v>
      </c>
      <c r="E109" s="8" t="s">
        <v>484</v>
      </c>
      <c r="F109" s="8" t="s">
        <v>357</v>
      </c>
      <c r="G109" s="9"/>
      <c r="H109" s="20"/>
      <c r="I109" s="17"/>
    </row>
    <row r="110" spans="1:14" x14ac:dyDescent="0.2">
      <c r="A110" s="11" t="s">
        <v>480</v>
      </c>
      <c r="B110" s="11" t="s">
        <v>430</v>
      </c>
      <c r="C110" s="11" t="s">
        <v>431</v>
      </c>
      <c r="D110" s="11" t="s">
        <v>483</v>
      </c>
      <c r="E110" s="11" t="s">
        <v>495</v>
      </c>
      <c r="F110" s="11" t="s">
        <v>357</v>
      </c>
      <c r="H110" s="21"/>
      <c r="I110" s="18"/>
    </row>
    <row r="111" spans="1:14" x14ac:dyDescent="0.2">
      <c r="A111" s="11" t="s">
        <v>480</v>
      </c>
      <c r="B111" s="11" t="s">
        <v>433</v>
      </c>
      <c r="C111" s="11" t="s">
        <v>434</v>
      </c>
      <c r="D111" s="11" t="s">
        <v>483</v>
      </c>
      <c r="E111" s="11" t="s">
        <v>495</v>
      </c>
      <c r="F111" s="11" t="s">
        <v>357</v>
      </c>
      <c r="H111" s="21"/>
      <c r="I111" s="18"/>
    </row>
    <row r="112" spans="1:14" x14ac:dyDescent="0.2">
      <c r="A112" s="11" t="s">
        <v>480</v>
      </c>
      <c r="B112" s="11" t="s">
        <v>436</v>
      </c>
      <c r="C112" s="11" t="s">
        <v>437</v>
      </c>
      <c r="D112" s="11" t="s">
        <v>483</v>
      </c>
      <c r="E112" s="11" t="s">
        <v>495</v>
      </c>
      <c r="F112" s="11" t="s">
        <v>357</v>
      </c>
      <c r="H112" s="21"/>
      <c r="I112" s="18"/>
    </row>
    <row r="113" spans="1:9" s="10" customFormat="1" x14ac:dyDescent="0.2">
      <c r="A113" s="8" t="s">
        <v>480</v>
      </c>
      <c r="B113" s="8" t="s">
        <v>439</v>
      </c>
      <c r="C113" s="8" t="s">
        <v>440</v>
      </c>
      <c r="D113" s="8" t="s">
        <v>483</v>
      </c>
      <c r="E113" s="8" t="s">
        <v>484</v>
      </c>
      <c r="F113" s="8" t="s">
        <v>357</v>
      </c>
      <c r="G113" s="9"/>
      <c r="H113" s="20"/>
      <c r="I113" s="17"/>
    </row>
    <row r="114" spans="1:9" x14ac:dyDescent="0.2">
      <c r="A114" s="11" t="s">
        <v>480</v>
      </c>
      <c r="B114" s="11" t="s">
        <v>442</v>
      </c>
      <c r="C114" s="11" t="s">
        <v>444</v>
      </c>
      <c r="D114" s="11" t="s">
        <v>483</v>
      </c>
      <c r="E114" s="11" t="s">
        <v>495</v>
      </c>
      <c r="F114" s="11" t="s">
        <v>357</v>
      </c>
      <c r="H114" s="21"/>
      <c r="I114" s="18"/>
    </row>
    <row r="115" spans="1:9" s="10" customFormat="1" x14ac:dyDescent="0.2">
      <c r="A115" s="8" t="s">
        <v>480</v>
      </c>
      <c r="B115" s="8" t="s">
        <v>446</v>
      </c>
      <c r="C115" s="8" t="s">
        <v>447</v>
      </c>
      <c r="D115" s="8" t="s">
        <v>483</v>
      </c>
      <c r="E115" s="8" t="s">
        <v>484</v>
      </c>
      <c r="F115" s="8" t="s">
        <v>357</v>
      </c>
      <c r="G115" s="9"/>
      <c r="H115" s="20"/>
      <c r="I115" s="17"/>
    </row>
    <row r="116" spans="1:9" x14ac:dyDescent="0.2">
      <c r="A116" s="11" t="s">
        <v>480</v>
      </c>
      <c r="B116" s="11" t="s">
        <v>446</v>
      </c>
      <c r="C116" s="11" t="s">
        <v>447</v>
      </c>
      <c r="D116" s="11" t="s">
        <v>483</v>
      </c>
      <c r="E116" s="11" t="s">
        <v>495</v>
      </c>
      <c r="F116" s="11" t="s">
        <v>357</v>
      </c>
      <c r="H116" s="21"/>
      <c r="I116" s="18"/>
    </row>
    <row r="117" spans="1:9" x14ac:dyDescent="0.2">
      <c r="A117" s="11" t="s">
        <v>480</v>
      </c>
      <c r="B117" s="11" t="s">
        <v>449</v>
      </c>
      <c r="C117" s="11" t="s">
        <v>450</v>
      </c>
      <c r="D117" s="11" t="s">
        <v>483</v>
      </c>
      <c r="E117" s="11" t="s">
        <v>495</v>
      </c>
      <c r="F117" s="11" t="s">
        <v>357</v>
      </c>
      <c r="H117" s="21"/>
      <c r="I117" s="18"/>
    </row>
    <row r="118" spans="1:9" s="10" customFormat="1" x14ac:dyDescent="0.2">
      <c r="A118" s="8" t="s">
        <v>480</v>
      </c>
      <c r="B118" s="8" t="s">
        <v>452</v>
      </c>
      <c r="C118" s="8" t="s">
        <v>453</v>
      </c>
      <c r="D118" s="8" t="s">
        <v>483</v>
      </c>
      <c r="E118" s="8" t="s">
        <v>484</v>
      </c>
      <c r="F118" s="8" t="s">
        <v>357</v>
      </c>
      <c r="G118" s="9"/>
      <c r="H118" s="20"/>
      <c r="I118" s="17"/>
    </row>
    <row r="119" spans="1:9" x14ac:dyDescent="0.2">
      <c r="A119" s="11" t="s">
        <v>480</v>
      </c>
      <c r="B119" s="11" t="s">
        <v>452</v>
      </c>
      <c r="C119" s="11" t="s">
        <v>453</v>
      </c>
      <c r="D119" s="11" t="s">
        <v>483</v>
      </c>
      <c r="E119" s="11" t="s">
        <v>495</v>
      </c>
      <c r="F119" s="11" t="s">
        <v>357</v>
      </c>
      <c r="H119" s="21"/>
      <c r="I119" s="18"/>
    </row>
    <row r="120" spans="1:9" s="10" customFormat="1" x14ac:dyDescent="0.2">
      <c r="A120" s="8" t="s">
        <v>480</v>
      </c>
      <c r="B120" s="8" t="s">
        <v>481</v>
      </c>
      <c r="C120" s="8" t="s">
        <v>482</v>
      </c>
      <c r="D120" s="8" t="s">
        <v>483</v>
      </c>
      <c r="E120" s="8" t="s">
        <v>484</v>
      </c>
      <c r="F120" s="8" t="s">
        <v>480</v>
      </c>
      <c r="G120" s="9"/>
      <c r="H120" s="14"/>
      <c r="I120" s="17"/>
    </row>
  </sheetData>
  <sheetProtection formatColumns="0"/>
  <mergeCells count="9">
    <mergeCell ref="I1:J1"/>
    <mergeCell ref="G5:J5"/>
    <mergeCell ref="G7:J7"/>
    <mergeCell ref="G9:G10"/>
    <mergeCell ref="H9:H10"/>
    <mergeCell ref="I9:J9"/>
    <mergeCell ref="I8:J8"/>
    <mergeCell ref="G6:I6"/>
    <mergeCell ref="G2:J2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2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Лист1!$A$8:$J$119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e">
        <f>(Лист1!#REF!)</f>
        <v>#REF!</v>
      </c>
    </row>
    <row r="15" spans="1:2" x14ac:dyDescent="0.2">
      <c r="A15" s="2" t="s">
        <v>376</v>
      </c>
      <c r="B15" s="2">
        <v>2909</v>
      </c>
    </row>
    <row r="16" spans="1:2" x14ac:dyDescent="0.2">
      <c r="A16" s="2">
        <v>1</v>
      </c>
      <c r="B16" s="1" t="s">
        <v>458</v>
      </c>
    </row>
    <row r="17" spans="1:18" x14ac:dyDescent="0.2">
      <c r="B17" s="1" t="s">
        <v>457</v>
      </c>
    </row>
    <row r="18" spans="1:18" x14ac:dyDescent="0.2">
      <c r="A18" s="2" t="e">
        <f>Лист1!#REF!</f>
        <v>#REF!</v>
      </c>
      <c r="B18" s="1" t="s">
        <v>456</v>
      </c>
    </row>
    <row r="19" spans="1:18" x14ac:dyDescent="0.2">
      <c r="A19" s="2" t="e">
        <f>Лист1!#REF!</f>
        <v>#REF!</v>
      </c>
      <c r="B19" s="2" t="s">
        <v>455</v>
      </c>
      <c r="C19" s="2">
        <v>2</v>
      </c>
      <c r="D19" s="1" t="s">
        <v>459</v>
      </c>
      <c r="E19" s="1" t="s">
        <v>460</v>
      </c>
      <c r="F19" s="1" t="s">
        <v>462</v>
      </c>
      <c r="G19" s="1" t="s">
        <v>463</v>
      </c>
      <c r="H19" s="1" t="s">
        <v>464</v>
      </c>
      <c r="I19" s="1" t="s">
        <v>465</v>
      </c>
      <c r="J19" s="1" t="s">
        <v>468</v>
      </c>
      <c r="K19" s="1" t="s">
        <v>471</v>
      </c>
      <c r="L19" s="1" t="s">
        <v>473</v>
      </c>
    </row>
    <row r="20" spans="1:18" x14ac:dyDescent="0.2">
      <c r="C20" s="1">
        <v>0.4140326976776123</v>
      </c>
      <c r="D20" s="1" t="s">
        <v>459</v>
      </c>
      <c r="E20" s="1" t="s">
        <v>460</v>
      </c>
      <c r="F20" s="1" t="s">
        <v>462</v>
      </c>
      <c r="G20" s="1" t="s">
        <v>463</v>
      </c>
      <c r="H20" s="1" t="s">
        <v>464</v>
      </c>
      <c r="I20" s="1" t="s">
        <v>465</v>
      </c>
      <c r="J20" s="1" t="s">
        <v>467</v>
      </c>
      <c r="K20" s="1" t="s">
        <v>470</v>
      </c>
      <c r="L20" s="1" t="s">
        <v>472</v>
      </c>
      <c r="M20" s="1" t="s">
        <v>474</v>
      </c>
      <c r="N20" s="1" t="s">
        <v>475</v>
      </c>
      <c r="O20" s="1" t="s">
        <v>476</v>
      </c>
      <c r="P20" s="1" t="s">
        <v>477</v>
      </c>
      <c r="Q20" s="1" t="s">
        <v>478</v>
      </c>
      <c r="R20" s="1" t="s">
        <v>479</v>
      </c>
    </row>
    <row r="21" spans="1:18" s="2" customFormat="1" x14ac:dyDescent="0.2">
      <c r="C21" s="16" t="s">
        <v>38</v>
      </c>
      <c r="D21" s="16" t="s">
        <v>223</v>
      </c>
      <c r="E21" s="16" t="s">
        <v>224</v>
      </c>
      <c r="F21" s="16" t="s">
        <v>225</v>
      </c>
      <c r="G21" s="16" t="s">
        <v>226</v>
      </c>
      <c r="H21" s="16" t="s">
        <v>227</v>
      </c>
      <c r="I21" s="16" t="s">
        <v>228</v>
      </c>
      <c r="J21" s="16" t="s">
        <v>229</v>
      </c>
      <c r="K21" s="16" t="s">
        <v>230</v>
      </c>
      <c r="L21" s="16" t="s">
        <v>237</v>
      </c>
    </row>
    <row r="22" spans="1:18" x14ac:dyDescent="0.2">
      <c r="C22" s="16" t="s">
        <v>39</v>
      </c>
      <c r="L22"/>
      <c r="M22" s="1">
        <v>184</v>
      </c>
      <c r="N22" s="1" t="s">
        <v>485</v>
      </c>
      <c r="O22" s="1" t="s">
        <v>485</v>
      </c>
      <c r="P22" s="1" t="s">
        <v>485</v>
      </c>
      <c r="Q22" s="1" t="s">
        <v>485</v>
      </c>
      <c r="R22" s="1" t="s">
        <v>485</v>
      </c>
    </row>
    <row r="23" spans="1:18" x14ac:dyDescent="0.2">
      <c r="C23" s="16" t="s">
        <v>40</v>
      </c>
      <c r="L23"/>
      <c r="M23" s="1">
        <v>1</v>
      </c>
      <c r="N23" s="1" t="s">
        <v>485</v>
      </c>
      <c r="O23" s="1" t="s">
        <v>487</v>
      </c>
      <c r="P23" s="1" t="s">
        <v>485</v>
      </c>
      <c r="Q23" s="1" t="s">
        <v>485</v>
      </c>
      <c r="R23" s="1" t="s">
        <v>485</v>
      </c>
    </row>
    <row r="24" spans="1:18" x14ac:dyDescent="0.2">
      <c r="C24" s="16" t="s">
        <v>41</v>
      </c>
      <c r="L24"/>
      <c r="M24" s="1">
        <v>3</v>
      </c>
      <c r="N24" s="1" t="s">
        <v>485</v>
      </c>
      <c r="O24" s="1" t="s">
        <v>490</v>
      </c>
      <c r="P24" s="1" t="s">
        <v>485</v>
      </c>
      <c r="Q24" s="1" t="s">
        <v>485</v>
      </c>
      <c r="R24" s="1" t="s">
        <v>485</v>
      </c>
    </row>
    <row r="25" spans="1:18" x14ac:dyDescent="0.2">
      <c r="C25" s="16" t="s">
        <v>42</v>
      </c>
      <c r="L25"/>
      <c r="M25" s="1">
        <v>4</v>
      </c>
      <c r="N25" s="1" t="s">
        <v>485</v>
      </c>
      <c r="O25" s="1" t="s">
        <v>492</v>
      </c>
      <c r="P25" s="1" t="s">
        <v>485</v>
      </c>
      <c r="Q25" s="1" t="s">
        <v>485</v>
      </c>
      <c r="R25" s="1" t="s">
        <v>493</v>
      </c>
    </row>
    <row r="26" spans="1:18" x14ac:dyDescent="0.2">
      <c r="C26" s="16" t="s">
        <v>43</v>
      </c>
      <c r="L26"/>
      <c r="M26" s="1">
        <v>5</v>
      </c>
      <c r="N26" s="1" t="s">
        <v>485</v>
      </c>
      <c r="O26" s="1" t="s">
        <v>494</v>
      </c>
      <c r="P26" s="1" t="s">
        <v>485</v>
      </c>
      <c r="Q26" s="1" t="s">
        <v>485</v>
      </c>
      <c r="R26" s="1" t="s">
        <v>493</v>
      </c>
    </row>
    <row r="27" spans="1:18" x14ac:dyDescent="0.2">
      <c r="C27" s="16" t="s">
        <v>44</v>
      </c>
      <c r="L27"/>
      <c r="M27" s="1">
        <v>6</v>
      </c>
      <c r="N27" s="1" t="s">
        <v>485</v>
      </c>
      <c r="O27" s="1" t="s">
        <v>496</v>
      </c>
      <c r="P27" s="1" t="s">
        <v>485</v>
      </c>
      <c r="Q27" s="1" t="s">
        <v>495</v>
      </c>
      <c r="R27" s="1" t="s">
        <v>493</v>
      </c>
    </row>
    <row r="28" spans="1:18" x14ac:dyDescent="0.2">
      <c r="C28" s="16" t="s">
        <v>45</v>
      </c>
      <c r="L28"/>
      <c r="M28" s="1">
        <v>7</v>
      </c>
      <c r="N28" s="1" t="s">
        <v>485</v>
      </c>
      <c r="O28" s="1" t="s">
        <v>500</v>
      </c>
      <c r="P28" s="1" t="s">
        <v>485</v>
      </c>
      <c r="Q28" s="1" t="s">
        <v>499</v>
      </c>
      <c r="R28" s="1" t="s">
        <v>493</v>
      </c>
    </row>
    <row r="29" spans="1:18" x14ac:dyDescent="0.2">
      <c r="C29" s="16" t="s">
        <v>46</v>
      </c>
      <c r="L29"/>
      <c r="M29" s="1">
        <v>8</v>
      </c>
      <c r="N29" s="1" t="s">
        <v>485</v>
      </c>
      <c r="O29" s="1" t="s">
        <v>503</v>
      </c>
      <c r="P29" s="1" t="s">
        <v>485</v>
      </c>
      <c r="Q29" s="1" t="s">
        <v>499</v>
      </c>
      <c r="R29" s="1" t="s">
        <v>493</v>
      </c>
    </row>
    <row r="30" spans="1:18" x14ac:dyDescent="0.2">
      <c r="C30" s="16" t="s">
        <v>47</v>
      </c>
      <c r="L30"/>
      <c r="M30" s="1">
        <v>9</v>
      </c>
      <c r="N30" s="1" t="s">
        <v>485</v>
      </c>
      <c r="O30" s="1" t="s">
        <v>506</v>
      </c>
      <c r="P30" s="1" t="s">
        <v>485</v>
      </c>
      <c r="Q30" s="1" t="s">
        <v>499</v>
      </c>
      <c r="R30" s="1" t="s">
        <v>493</v>
      </c>
    </row>
    <row r="31" spans="1:18" x14ac:dyDescent="0.2">
      <c r="C31" s="16" t="s">
        <v>48</v>
      </c>
      <c r="L31"/>
      <c r="M31" s="1">
        <v>10</v>
      </c>
      <c r="N31" s="1" t="s">
        <v>485</v>
      </c>
      <c r="O31" s="1" t="s">
        <v>507</v>
      </c>
      <c r="P31" s="1" t="s">
        <v>485</v>
      </c>
      <c r="Q31" s="1" t="s">
        <v>499</v>
      </c>
      <c r="R31" s="1" t="s">
        <v>493</v>
      </c>
    </row>
    <row r="32" spans="1:18" x14ac:dyDescent="0.2">
      <c r="C32" s="16" t="s">
        <v>49</v>
      </c>
      <c r="L32"/>
      <c r="M32" s="1">
        <v>11</v>
      </c>
      <c r="N32" s="1" t="s">
        <v>485</v>
      </c>
      <c r="O32" s="1" t="s">
        <v>508</v>
      </c>
      <c r="P32" s="1" t="s">
        <v>485</v>
      </c>
      <c r="Q32" s="1" t="s">
        <v>499</v>
      </c>
      <c r="R32" s="1" t="s">
        <v>493</v>
      </c>
    </row>
    <row r="33" spans="3:18" x14ac:dyDescent="0.2">
      <c r="C33" s="16" t="s">
        <v>50</v>
      </c>
      <c r="L33"/>
      <c r="M33" s="1">
        <v>12</v>
      </c>
      <c r="N33" s="1" t="s">
        <v>485</v>
      </c>
      <c r="O33" s="1" t="s">
        <v>509</v>
      </c>
      <c r="P33" s="1" t="s">
        <v>485</v>
      </c>
      <c r="Q33" s="1" t="s">
        <v>499</v>
      </c>
      <c r="R33" s="1" t="s">
        <v>493</v>
      </c>
    </row>
    <row r="34" spans="3:18" x14ac:dyDescent="0.2">
      <c r="C34" s="16" t="s">
        <v>51</v>
      </c>
      <c r="L34"/>
      <c r="M34" s="1">
        <v>13</v>
      </c>
      <c r="N34" s="1" t="s">
        <v>485</v>
      </c>
      <c r="O34" s="1" t="s">
        <v>512</v>
      </c>
      <c r="P34" s="1" t="s">
        <v>485</v>
      </c>
      <c r="Q34" s="1" t="s">
        <v>499</v>
      </c>
      <c r="R34" s="1" t="s">
        <v>493</v>
      </c>
    </row>
    <row r="35" spans="3:18" x14ac:dyDescent="0.2">
      <c r="C35" s="16" t="s">
        <v>52</v>
      </c>
      <c r="L35"/>
      <c r="M35" s="1">
        <v>14</v>
      </c>
      <c r="N35" s="1" t="s">
        <v>485</v>
      </c>
      <c r="O35" s="1" t="s">
        <v>515</v>
      </c>
      <c r="P35" s="1" t="s">
        <v>485</v>
      </c>
      <c r="Q35" s="1" t="s">
        <v>485</v>
      </c>
      <c r="R35" s="1" t="s">
        <v>485</v>
      </c>
    </row>
    <row r="36" spans="3:18" x14ac:dyDescent="0.2">
      <c r="C36" s="16" t="s">
        <v>53</v>
      </c>
      <c r="L36"/>
      <c r="M36" s="1">
        <v>15</v>
      </c>
      <c r="N36" s="1" t="s">
        <v>485</v>
      </c>
      <c r="O36" s="1" t="s">
        <v>518</v>
      </c>
      <c r="P36" s="1" t="s">
        <v>485</v>
      </c>
      <c r="Q36" s="1" t="s">
        <v>499</v>
      </c>
      <c r="R36" s="1" t="s">
        <v>493</v>
      </c>
    </row>
    <row r="37" spans="3:18" x14ac:dyDescent="0.2">
      <c r="C37" s="16" t="s">
        <v>54</v>
      </c>
      <c r="L37"/>
      <c r="M37" s="1">
        <v>16</v>
      </c>
      <c r="N37" s="1" t="s">
        <v>485</v>
      </c>
      <c r="O37" s="1" t="s">
        <v>521</v>
      </c>
      <c r="P37" s="1" t="s">
        <v>485</v>
      </c>
      <c r="Q37" s="1" t="s">
        <v>499</v>
      </c>
      <c r="R37" s="1" t="s">
        <v>493</v>
      </c>
    </row>
    <row r="38" spans="3:18" x14ac:dyDescent="0.2">
      <c r="C38" s="16" t="s">
        <v>55</v>
      </c>
      <c r="L38"/>
      <c r="M38" s="1">
        <v>17</v>
      </c>
      <c r="N38" s="1" t="s">
        <v>485</v>
      </c>
      <c r="O38" s="1" t="s">
        <v>524</v>
      </c>
      <c r="P38" s="1" t="s">
        <v>485</v>
      </c>
      <c r="Q38" s="1" t="s">
        <v>499</v>
      </c>
      <c r="R38" s="1" t="s">
        <v>493</v>
      </c>
    </row>
    <row r="39" spans="3:18" x14ac:dyDescent="0.2">
      <c r="C39" s="16" t="s">
        <v>56</v>
      </c>
      <c r="L39"/>
      <c r="M39" s="1">
        <v>18</v>
      </c>
      <c r="N39" s="1" t="s">
        <v>485</v>
      </c>
      <c r="O39" s="1" t="s">
        <v>527</v>
      </c>
      <c r="P39" s="1" t="s">
        <v>485</v>
      </c>
      <c r="Q39" s="1" t="s">
        <v>499</v>
      </c>
      <c r="R39" s="1" t="s">
        <v>493</v>
      </c>
    </row>
    <row r="40" spans="3:18" x14ac:dyDescent="0.2">
      <c r="C40" s="16" t="s">
        <v>57</v>
      </c>
      <c r="L40"/>
      <c r="M40" s="1">
        <v>19</v>
      </c>
      <c r="N40" s="1" t="s">
        <v>485</v>
      </c>
      <c r="O40" s="1" t="s">
        <v>528</v>
      </c>
      <c r="P40" s="1" t="s">
        <v>485</v>
      </c>
      <c r="Q40" s="1" t="s">
        <v>499</v>
      </c>
      <c r="R40" s="1" t="s">
        <v>493</v>
      </c>
    </row>
    <row r="41" spans="3:18" x14ac:dyDescent="0.2">
      <c r="C41" s="16" t="s">
        <v>58</v>
      </c>
      <c r="L41"/>
      <c r="M41" s="1">
        <v>20</v>
      </c>
      <c r="N41" s="1" t="s">
        <v>485</v>
      </c>
      <c r="O41" s="1" t="s">
        <v>529</v>
      </c>
      <c r="P41" s="1" t="s">
        <v>485</v>
      </c>
      <c r="Q41" s="1" t="s">
        <v>499</v>
      </c>
      <c r="R41" s="1" t="s">
        <v>493</v>
      </c>
    </row>
    <row r="42" spans="3:18" x14ac:dyDescent="0.2">
      <c r="C42" s="16" t="s">
        <v>59</v>
      </c>
      <c r="L42"/>
      <c r="M42" s="1">
        <v>21</v>
      </c>
      <c r="N42" s="1" t="s">
        <v>485</v>
      </c>
      <c r="O42" s="1" t="s">
        <v>530</v>
      </c>
      <c r="P42" s="1" t="s">
        <v>485</v>
      </c>
      <c r="Q42" s="1" t="s">
        <v>499</v>
      </c>
      <c r="R42" s="1" t="s">
        <v>493</v>
      </c>
    </row>
    <row r="43" spans="3:18" x14ac:dyDescent="0.2">
      <c r="C43" s="16" t="s">
        <v>60</v>
      </c>
      <c r="L43"/>
      <c r="M43" s="1">
        <v>22</v>
      </c>
      <c r="N43" s="1" t="s">
        <v>485</v>
      </c>
      <c r="O43" s="1" t="s">
        <v>535</v>
      </c>
      <c r="P43" s="1" t="s">
        <v>485</v>
      </c>
      <c r="Q43" s="1" t="s">
        <v>499</v>
      </c>
      <c r="R43" s="1" t="s">
        <v>493</v>
      </c>
    </row>
    <row r="44" spans="3:18" x14ac:dyDescent="0.2">
      <c r="C44" s="16" t="s">
        <v>61</v>
      </c>
      <c r="L44"/>
      <c r="M44" s="1">
        <v>23</v>
      </c>
      <c r="N44" s="1" t="s">
        <v>485</v>
      </c>
      <c r="O44" s="1" t="s">
        <v>538</v>
      </c>
      <c r="P44" s="1" t="s">
        <v>485</v>
      </c>
      <c r="Q44" s="1" t="s">
        <v>499</v>
      </c>
      <c r="R44" s="1" t="s">
        <v>493</v>
      </c>
    </row>
    <row r="45" spans="3:18" x14ac:dyDescent="0.2">
      <c r="C45" s="16" t="s">
        <v>62</v>
      </c>
      <c r="L45"/>
      <c r="M45" s="1">
        <v>24</v>
      </c>
      <c r="N45" s="1" t="s">
        <v>485</v>
      </c>
      <c r="O45" s="1" t="s">
        <v>541</v>
      </c>
      <c r="P45" s="1" t="s">
        <v>485</v>
      </c>
      <c r="Q45" s="1" t="s">
        <v>499</v>
      </c>
      <c r="R45" s="1" t="s">
        <v>493</v>
      </c>
    </row>
    <row r="46" spans="3:18" x14ac:dyDescent="0.2">
      <c r="C46" s="16" t="s">
        <v>63</v>
      </c>
      <c r="L46"/>
      <c r="M46" s="1">
        <v>25</v>
      </c>
      <c r="N46" s="1" t="s">
        <v>485</v>
      </c>
      <c r="O46" s="1" t="s">
        <v>1</v>
      </c>
      <c r="P46" s="1" t="s">
        <v>485</v>
      </c>
      <c r="Q46" s="1" t="s">
        <v>499</v>
      </c>
      <c r="R46" s="1" t="s">
        <v>493</v>
      </c>
    </row>
    <row r="47" spans="3:18" x14ac:dyDescent="0.2">
      <c r="C47" s="16" t="s">
        <v>64</v>
      </c>
      <c r="L47"/>
      <c r="M47" s="1">
        <v>26</v>
      </c>
      <c r="N47" s="1" t="s">
        <v>485</v>
      </c>
      <c r="O47" s="1" t="s">
        <v>4</v>
      </c>
      <c r="P47" s="1" t="s">
        <v>485</v>
      </c>
      <c r="Q47" s="1" t="s">
        <v>485</v>
      </c>
      <c r="R47" s="1" t="s">
        <v>485</v>
      </c>
    </row>
    <row r="48" spans="3:18" x14ac:dyDescent="0.2">
      <c r="C48" s="16" t="s">
        <v>65</v>
      </c>
      <c r="L48"/>
      <c r="M48" s="1">
        <v>27</v>
      </c>
      <c r="N48" s="1" t="s">
        <v>485</v>
      </c>
      <c r="O48" s="1" t="s">
        <v>7</v>
      </c>
      <c r="P48" s="1" t="s">
        <v>485</v>
      </c>
      <c r="Q48" s="1" t="s">
        <v>485</v>
      </c>
      <c r="R48" s="1" t="s">
        <v>493</v>
      </c>
    </row>
    <row r="49" spans="3:18" x14ac:dyDescent="0.2">
      <c r="C49" s="16" t="s">
        <v>66</v>
      </c>
      <c r="L49"/>
      <c r="M49" s="1">
        <v>28</v>
      </c>
      <c r="N49" s="1" t="s">
        <v>485</v>
      </c>
      <c r="O49" s="1" t="s">
        <v>10</v>
      </c>
      <c r="P49" s="1" t="s">
        <v>485</v>
      </c>
      <c r="Q49" s="1" t="s">
        <v>499</v>
      </c>
      <c r="R49" s="1" t="s">
        <v>493</v>
      </c>
    </row>
    <row r="50" spans="3:18" x14ac:dyDescent="0.2">
      <c r="C50" s="16" t="s">
        <v>67</v>
      </c>
      <c r="L50"/>
      <c r="M50" s="1">
        <v>29</v>
      </c>
      <c r="N50" s="1" t="s">
        <v>485</v>
      </c>
      <c r="O50" s="1" t="s">
        <v>13</v>
      </c>
      <c r="P50" s="1" t="s">
        <v>485</v>
      </c>
      <c r="Q50" s="1" t="s">
        <v>499</v>
      </c>
      <c r="R50" s="1" t="s">
        <v>493</v>
      </c>
    </row>
    <row r="51" spans="3:18" x14ac:dyDescent="0.2">
      <c r="C51" s="16" t="s">
        <v>68</v>
      </c>
      <c r="L51"/>
      <c r="M51" s="1">
        <v>30</v>
      </c>
      <c r="N51" s="1" t="s">
        <v>485</v>
      </c>
      <c r="O51" s="1" t="s">
        <v>16</v>
      </c>
      <c r="P51" s="1" t="s">
        <v>485</v>
      </c>
      <c r="Q51" s="1" t="s">
        <v>495</v>
      </c>
      <c r="R51" s="1" t="s">
        <v>493</v>
      </c>
    </row>
    <row r="52" spans="3:18" x14ac:dyDescent="0.2">
      <c r="C52" s="16" t="s">
        <v>69</v>
      </c>
      <c r="L52"/>
      <c r="M52" s="1">
        <v>31</v>
      </c>
      <c r="N52" s="1" t="s">
        <v>485</v>
      </c>
      <c r="O52" s="1" t="s">
        <v>19</v>
      </c>
      <c r="P52" s="1" t="s">
        <v>485</v>
      </c>
      <c r="Q52" s="1" t="s">
        <v>499</v>
      </c>
      <c r="R52" s="1" t="s">
        <v>493</v>
      </c>
    </row>
    <row r="53" spans="3:18" x14ac:dyDescent="0.2">
      <c r="C53" s="16" t="s">
        <v>70</v>
      </c>
      <c r="L53"/>
      <c r="M53" s="1">
        <v>32</v>
      </c>
      <c r="N53" s="1" t="s">
        <v>485</v>
      </c>
      <c r="O53" s="1" t="s">
        <v>22</v>
      </c>
      <c r="P53" s="1" t="s">
        <v>485</v>
      </c>
      <c r="Q53" s="1" t="s">
        <v>485</v>
      </c>
      <c r="R53" s="1" t="s">
        <v>485</v>
      </c>
    </row>
    <row r="54" spans="3:18" x14ac:dyDescent="0.2">
      <c r="C54" s="16" t="s">
        <v>71</v>
      </c>
      <c r="L54"/>
      <c r="M54" s="1">
        <v>33</v>
      </c>
      <c r="N54" s="1" t="s">
        <v>485</v>
      </c>
      <c r="O54" s="1" t="s">
        <v>25</v>
      </c>
      <c r="P54" s="1" t="s">
        <v>485</v>
      </c>
      <c r="Q54" s="1" t="s">
        <v>495</v>
      </c>
      <c r="R54" s="1" t="s">
        <v>493</v>
      </c>
    </row>
    <row r="55" spans="3:18" x14ac:dyDescent="0.2">
      <c r="C55" s="16" t="s">
        <v>72</v>
      </c>
      <c r="L55"/>
      <c r="M55" s="1">
        <v>34</v>
      </c>
      <c r="N55" s="1" t="s">
        <v>485</v>
      </c>
      <c r="O55" s="1" t="s">
        <v>28</v>
      </c>
      <c r="P55" s="1" t="s">
        <v>485</v>
      </c>
      <c r="Q55" s="1" t="s">
        <v>495</v>
      </c>
      <c r="R55" s="1" t="s">
        <v>493</v>
      </c>
    </row>
    <row r="56" spans="3:18" x14ac:dyDescent="0.2">
      <c r="C56" s="16" t="s">
        <v>73</v>
      </c>
      <c r="L56"/>
      <c r="M56" s="1">
        <v>35</v>
      </c>
      <c r="N56" s="1" t="s">
        <v>485</v>
      </c>
      <c r="O56" s="1" t="s">
        <v>29</v>
      </c>
      <c r="P56" s="1" t="s">
        <v>485</v>
      </c>
      <c r="Q56" s="1" t="s">
        <v>485</v>
      </c>
      <c r="R56" s="1" t="s">
        <v>485</v>
      </c>
    </row>
    <row r="57" spans="3:18" x14ac:dyDescent="0.2">
      <c r="C57" s="16" t="s">
        <v>74</v>
      </c>
      <c r="L57"/>
      <c r="M57" s="1">
        <v>36</v>
      </c>
      <c r="N57" s="1" t="s">
        <v>485</v>
      </c>
      <c r="O57" s="1" t="s">
        <v>30</v>
      </c>
      <c r="P57" s="1" t="s">
        <v>485</v>
      </c>
      <c r="Q57" s="1" t="s">
        <v>499</v>
      </c>
      <c r="R57" s="1" t="s">
        <v>493</v>
      </c>
    </row>
    <row r="58" spans="3:18" x14ac:dyDescent="0.2">
      <c r="C58" s="16" t="s">
        <v>75</v>
      </c>
      <c r="L58"/>
      <c r="M58" s="1">
        <v>37</v>
      </c>
      <c r="N58" s="1" t="s">
        <v>485</v>
      </c>
      <c r="O58" s="1" t="s">
        <v>33</v>
      </c>
      <c r="P58" s="1" t="s">
        <v>485</v>
      </c>
      <c r="Q58" s="1" t="s">
        <v>499</v>
      </c>
      <c r="R58" s="1" t="s">
        <v>493</v>
      </c>
    </row>
    <row r="59" spans="3:18" x14ac:dyDescent="0.2">
      <c r="C59" s="16" t="s">
        <v>76</v>
      </c>
      <c r="L59"/>
      <c r="M59" s="1">
        <v>38</v>
      </c>
      <c r="N59" s="1" t="s">
        <v>485</v>
      </c>
      <c r="O59" s="1" t="s">
        <v>238</v>
      </c>
      <c r="P59" s="1" t="s">
        <v>485</v>
      </c>
      <c r="Q59" s="1" t="s">
        <v>499</v>
      </c>
      <c r="R59" s="1" t="s">
        <v>493</v>
      </c>
    </row>
    <row r="60" spans="3:18" x14ac:dyDescent="0.2">
      <c r="C60" s="16" t="s">
        <v>77</v>
      </c>
      <c r="L60"/>
      <c r="M60" s="1">
        <v>39</v>
      </c>
      <c r="N60" s="1" t="s">
        <v>485</v>
      </c>
      <c r="O60" s="1" t="s">
        <v>241</v>
      </c>
      <c r="P60" s="1" t="s">
        <v>485</v>
      </c>
      <c r="Q60" s="1" t="s">
        <v>499</v>
      </c>
      <c r="R60" s="1" t="s">
        <v>493</v>
      </c>
    </row>
    <row r="61" spans="3:18" x14ac:dyDescent="0.2">
      <c r="C61" s="16" t="s">
        <v>78</v>
      </c>
      <c r="L61"/>
      <c r="M61" s="1">
        <v>40</v>
      </c>
      <c r="N61" s="1" t="s">
        <v>485</v>
      </c>
      <c r="O61" s="1" t="s">
        <v>244</v>
      </c>
      <c r="P61" s="1" t="s">
        <v>485</v>
      </c>
      <c r="Q61" s="1" t="s">
        <v>499</v>
      </c>
      <c r="R61" s="1" t="s">
        <v>493</v>
      </c>
    </row>
    <row r="62" spans="3:18" x14ac:dyDescent="0.2">
      <c r="C62" s="16" t="s">
        <v>79</v>
      </c>
      <c r="L62"/>
      <c r="M62" s="1">
        <v>41</v>
      </c>
      <c r="N62" s="1" t="s">
        <v>485</v>
      </c>
      <c r="O62" s="1" t="s">
        <v>247</v>
      </c>
      <c r="P62" s="1" t="s">
        <v>485</v>
      </c>
      <c r="Q62" s="1" t="s">
        <v>499</v>
      </c>
      <c r="R62" s="1" t="s">
        <v>493</v>
      </c>
    </row>
    <row r="63" spans="3:18" x14ac:dyDescent="0.2">
      <c r="C63" s="16" t="s">
        <v>80</v>
      </c>
      <c r="L63"/>
      <c r="M63" s="1">
        <v>42</v>
      </c>
      <c r="N63" s="1" t="s">
        <v>485</v>
      </c>
      <c r="O63" s="1" t="s">
        <v>248</v>
      </c>
      <c r="P63" s="1" t="s">
        <v>485</v>
      </c>
      <c r="Q63" s="1" t="s">
        <v>485</v>
      </c>
      <c r="R63" s="1" t="s">
        <v>485</v>
      </c>
    </row>
    <row r="64" spans="3:18" x14ac:dyDescent="0.2">
      <c r="C64" s="16" t="s">
        <v>81</v>
      </c>
      <c r="L64"/>
      <c r="M64" s="1">
        <v>43</v>
      </c>
      <c r="N64" s="1" t="s">
        <v>485</v>
      </c>
      <c r="O64" s="1" t="s">
        <v>249</v>
      </c>
      <c r="P64" s="1" t="s">
        <v>485</v>
      </c>
      <c r="Q64" s="1" t="s">
        <v>499</v>
      </c>
      <c r="R64" s="1" t="s">
        <v>493</v>
      </c>
    </row>
    <row r="65" spans="3:18" x14ac:dyDescent="0.2">
      <c r="C65" s="16" t="s">
        <v>82</v>
      </c>
      <c r="L65"/>
      <c r="M65" s="1">
        <v>44</v>
      </c>
      <c r="N65" s="1" t="s">
        <v>485</v>
      </c>
      <c r="O65" s="1" t="s">
        <v>250</v>
      </c>
      <c r="P65" s="1" t="s">
        <v>485</v>
      </c>
      <c r="Q65" s="1" t="s">
        <v>499</v>
      </c>
      <c r="R65" s="1" t="s">
        <v>493</v>
      </c>
    </row>
    <row r="66" spans="3:18" x14ac:dyDescent="0.2">
      <c r="C66" s="16" t="s">
        <v>83</v>
      </c>
      <c r="L66"/>
      <c r="M66" s="1">
        <v>45</v>
      </c>
      <c r="N66" s="1" t="s">
        <v>485</v>
      </c>
      <c r="O66" s="1" t="s">
        <v>251</v>
      </c>
      <c r="P66" s="1" t="s">
        <v>485</v>
      </c>
      <c r="Q66" s="1" t="s">
        <v>499</v>
      </c>
      <c r="R66" s="1" t="s">
        <v>493</v>
      </c>
    </row>
    <row r="67" spans="3:18" x14ac:dyDescent="0.2">
      <c r="C67" s="16" t="s">
        <v>84</v>
      </c>
      <c r="L67"/>
      <c r="M67" s="1">
        <v>46</v>
      </c>
      <c r="N67" s="1" t="s">
        <v>485</v>
      </c>
      <c r="O67" s="1" t="s">
        <v>252</v>
      </c>
      <c r="P67" s="1" t="s">
        <v>485</v>
      </c>
      <c r="Q67" s="1" t="s">
        <v>499</v>
      </c>
      <c r="R67" s="1" t="s">
        <v>493</v>
      </c>
    </row>
    <row r="68" spans="3:18" x14ac:dyDescent="0.2">
      <c r="C68" s="16" t="s">
        <v>85</v>
      </c>
      <c r="L68"/>
      <c r="M68" s="1">
        <v>47</v>
      </c>
      <c r="N68" s="1" t="s">
        <v>485</v>
      </c>
      <c r="O68" s="1" t="s">
        <v>255</v>
      </c>
      <c r="P68" s="1" t="s">
        <v>485</v>
      </c>
      <c r="Q68" s="1" t="s">
        <v>499</v>
      </c>
      <c r="R68" s="1" t="s">
        <v>493</v>
      </c>
    </row>
    <row r="69" spans="3:18" x14ac:dyDescent="0.2">
      <c r="C69" s="16" t="s">
        <v>86</v>
      </c>
      <c r="L69"/>
      <c r="M69" s="1">
        <v>48</v>
      </c>
      <c r="N69" s="1" t="s">
        <v>485</v>
      </c>
      <c r="O69" s="1" t="s">
        <v>256</v>
      </c>
      <c r="P69" s="1" t="s">
        <v>485</v>
      </c>
      <c r="Q69" s="1" t="s">
        <v>485</v>
      </c>
      <c r="R69" s="1" t="s">
        <v>485</v>
      </c>
    </row>
    <row r="70" spans="3:18" x14ac:dyDescent="0.2">
      <c r="C70" s="16" t="s">
        <v>87</v>
      </c>
      <c r="L70"/>
      <c r="M70" s="1">
        <v>49</v>
      </c>
      <c r="N70" s="1" t="s">
        <v>485</v>
      </c>
      <c r="O70" s="1" t="s">
        <v>257</v>
      </c>
      <c r="P70" s="1" t="s">
        <v>485</v>
      </c>
      <c r="Q70" s="1" t="s">
        <v>485</v>
      </c>
      <c r="R70" s="1" t="s">
        <v>493</v>
      </c>
    </row>
    <row r="71" spans="3:18" x14ac:dyDescent="0.2">
      <c r="C71" s="16" t="s">
        <v>88</v>
      </c>
      <c r="L71"/>
      <c r="M71" s="1">
        <v>50</v>
      </c>
      <c r="N71" s="1" t="s">
        <v>485</v>
      </c>
      <c r="O71" s="1" t="s">
        <v>258</v>
      </c>
      <c r="P71" s="1" t="s">
        <v>485</v>
      </c>
      <c r="Q71" s="1" t="s">
        <v>485</v>
      </c>
      <c r="R71" s="1" t="s">
        <v>493</v>
      </c>
    </row>
    <row r="72" spans="3:18" x14ac:dyDescent="0.2">
      <c r="C72" s="16" t="s">
        <v>89</v>
      </c>
      <c r="L72"/>
      <c r="M72" s="1">
        <v>51</v>
      </c>
      <c r="N72" s="1" t="s">
        <v>485</v>
      </c>
      <c r="O72" s="1" t="s">
        <v>259</v>
      </c>
      <c r="P72" s="1" t="s">
        <v>485</v>
      </c>
      <c r="Q72" s="1" t="s">
        <v>499</v>
      </c>
      <c r="R72" s="1" t="s">
        <v>493</v>
      </c>
    </row>
    <row r="73" spans="3:18" x14ac:dyDescent="0.2">
      <c r="C73" s="16" t="s">
        <v>90</v>
      </c>
      <c r="L73"/>
      <c r="M73" s="1">
        <v>52</v>
      </c>
      <c r="N73" s="1" t="s">
        <v>485</v>
      </c>
      <c r="O73" s="1" t="s">
        <v>262</v>
      </c>
      <c r="P73" s="1" t="s">
        <v>485</v>
      </c>
      <c r="Q73" s="1" t="s">
        <v>495</v>
      </c>
      <c r="R73" s="1" t="s">
        <v>493</v>
      </c>
    </row>
    <row r="74" spans="3:18" x14ac:dyDescent="0.2">
      <c r="C74" s="16" t="s">
        <v>91</v>
      </c>
      <c r="L74"/>
      <c r="M74" s="1">
        <v>53</v>
      </c>
      <c r="N74" s="1" t="s">
        <v>485</v>
      </c>
      <c r="O74" s="1" t="s">
        <v>263</v>
      </c>
      <c r="P74" s="1" t="s">
        <v>485</v>
      </c>
      <c r="Q74" s="1" t="s">
        <v>485</v>
      </c>
      <c r="R74" s="1" t="s">
        <v>493</v>
      </c>
    </row>
    <row r="75" spans="3:18" x14ac:dyDescent="0.2">
      <c r="C75" s="16" t="s">
        <v>92</v>
      </c>
      <c r="L75"/>
      <c r="M75" s="1">
        <v>54</v>
      </c>
      <c r="N75" s="1" t="s">
        <v>485</v>
      </c>
      <c r="O75" s="1" t="s">
        <v>264</v>
      </c>
      <c r="P75" s="1" t="s">
        <v>485</v>
      </c>
      <c r="Q75" s="1" t="s">
        <v>495</v>
      </c>
      <c r="R75" s="1" t="s">
        <v>493</v>
      </c>
    </row>
    <row r="76" spans="3:18" x14ac:dyDescent="0.2">
      <c r="C76" s="16" t="s">
        <v>93</v>
      </c>
      <c r="L76"/>
      <c r="M76" s="1">
        <v>55</v>
      </c>
      <c r="N76" s="1" t="s">
        <v>485</v>
      </c>
      <c r="O76" s="1" t="s">
        <v>265</v>
      </c>
      <c r="P76" s="1" t="s">
        <v>485</v>
      </c>
      <c r="Q76" s="1" t="s">
        <v>495</v>
      </c>
      <c r="R76" s="1" t="s">
        <v>493</v>
      </c>
    </row>
    <row r="77" spans="3:18" x14ac:dyDescent="0.2">
      <c r="C77" s="16" t="s">
        <v>94</v>
      </c>
      <c r="L77"/>
      <c r="M77" s="1">
        <v>56</v>
      </c>
      <c r="N77" s="1" t="s">
        <v>485</v>
      </c>
      <c r="O77" s="1" t="s">
        <v>266</v>
      </c>
      <c r="P77" s="1" t="s">
        <v>485</v>
      </c>
      <c r="Q77" s="1" t="s">
        <v>495</v>
      </c>
      <c r="R77" s="1" t="s">
        <v>493</v>
      </c>
    </row>
    <row r="78" spans="3:18" x14ac:dyDescent="0.2">
      <c r="C78" s="16" t="s">
        <v>95</v>
      </c>
      <c r="L78"/>
      <c r="M78" s="1">
        <v>58</v>
      </c>
      <c r="N78" s="1" t="s">
        <v>485</v>
      </c>
      <c r="O78" s="1" t="s">
        <v>268</v>
      </c>
      <c r="P78" s="1" t="s">
        <v>485</v>
      </c>
      <c r="Q78" s="1" t="s">
        <v>485</v>
      </c>
      <c r="R78" s="1" t="s">
        <v>485</v>
      </c>
    </row>
    <row r="79" spans="3:18" x14ac:dyDescent="0.2">
      <c r="C79" s="16" t="s">
        <v>96</v>
      </c>
      <c r="L79"/>
      <c r="M79" s="1">
        <v>59</v>
      </c>
      <c r="N79" s="1" t="s">
        <v>485</v>
      </c>
      <c r="O79" s="1" t="s">
        <v>269</v>
      </c>
      <c r="P79" s="1" t="s">
        <v>485</v>
      </c>
      <c r="Q79" s="1" t="s">
        <v>485</v>
      </c>
      <c r="R79" s="1" t="s">
        <v>270</v>
      </c>
    </row>
    <row r="80" spans="3:18" x14ac:dyDescent="0.2">
      <c r="C80" s="16" t="s">
        <v>97</v>
      </c>
      <c r="L80"/>
      <c r="M80" s="1">
        <v>60</v>
      </c>
      <c r="N80" s="1" t="s">
        <v>485</v>
      </c>
      <c r="O80" s="1" t="s">
        <v>271</v>
      </c>
      <c r="P80" s="1" t="s">
        <v>485</v>
      </c>
      <c r="Q80" s="1" t="s">
        <v>495</v>
      </c>
      <c r="R80" s="1" t="s">
        <v>270</v>
      </c>
    </row>
    <row r="81" spans="3:18" x14ac:dyDescent="0.2">
      <c r="C81" s="16" t="s">
        <v>98</v>
      </c>
      <c r="L81"/>
      <c r="M81" s="1">
        <v>61</v>
      </c>
      <c r="N81" s="1" t="s">
        <v>485</v>
      </c>
      <c r="O81" s="1" t="s">
        <v>272</v>
      </c>
      <c r="P81" s="1" t="s">
        <v>485</v>
      </c>
      <c r="Q81" s="1" t="s">
        <v>485</v>
      </c>
      <c r="R81" s="1" t="s">
        <v>270</v>
      </c>
    </row>
    <row r="82" spans="3:18" x14ac:dyDescent="0.2">
      <c r="C82" s="16" t="s">
        <v>99</v>
      </c>
      <c r="L82"/>
      <c r="M82" s="1">
        <v>62</v>
      </c>
      <c r="N82" s="1" t="s">
        <v>485</v>
      </c>
      <c r="O82" s="1" t="s">
        <v>273</v>
      </c>
      <c r="P82" s="1" t="s">
        <v>485</v>
      </c>
      <c r="Q82" s="1" t="s">
        <v>495</v>
      </c>
      <c r="R82" s="1" t="s">
        <v>270</v>
      </c>
    </row>
    <row r="83" spans="3:18" x14ac:dyDescent="0.2">
      <c r="C83" s="16" t="s">
        <v>100</v>
      </c>
      <c r="L83"/>
      <c r="M83" s="1">
        <v>63</v>
      </c>
      <c r="N83" s="1" t="s">
        <v>485</v>
      </c>
      <c r="O83" s="1" t="s">
        <v>274</v>
      </c>
      <c r="P83" s="1" t="s">
        <v>485</v>
      </c>
      <c r="Q83" s="1" t="s">
        <v>485</v>
      </c>
      <c r="R83" s="1" t="s">
        <v>270</v>
      </c>
    </row>
    <row r="84" spans="3:18" x14ac:dyDescent="0.2">
      <c r="C84" s="16" t="s">
        <v>101</v>
      </c>
      <c r="L84"/>
      <c r="M84" s="1">
        <v>64</v>
      </c>
      <c r="N84" s="1" t="s">
        <v>485</v>
      </c>
      <c r="O84" s="1" t="s">
        <v>276</v>
      </c>
      <c r="P84" s="1" t="s">
        <v>485</v>
      </c>
      <c r="Q84" s="1" t="s">
        <v>485</v>
      </c>
      <c r="R84" s="1" t="s">
        <v>270</v>
      </c>
    </row>
    <row r="85" spans="3:18" x14ac:dyDescent="0.2">
      <c r="C85" s="16" t="s">
        <v>102</v>
      </c>
      <c r="L85"/>
      <c r="M85" s="1">
        <v>65</v>
      </c>
      <c r="N85" s="1" t="s">
        <v>485</v>
      </c>
      <c r="O85" s="1" t="s">
        <v>276</v>
      </c>
      <c r="P85" s="1" t="s">
        <v>485</v>
      </c>
      <c r="Q85" s="1" t="s">
        <v>277</v>
      </c>
      <c r="R85" s="1" t="s">
        <v>270</v>
      </c>
    </row>
    <row r="86" spans="3:18" x14ac:dyDescent="0.2">
      <c r="C86" s="16" t="s">
        <v>103</v>
      </c>
      <c r="L86"/>
      <c r="M86" s="1">
        <v>66</v>
      </c>
      <c r="N86" s="1" t="s">
        <v>485</v>
      </c>
      <c r="O86" s="1" t="s">
        <v>278</v>
      </c>
      <c r="P86" s="1" t="s">
        <v>485</v>
      </c>
      <c r="Q86" s="1" t="s">
        <v>485</v>
      </c>
      <c r="R86" s="1" t="s">
        <v>270</v>
      </c>
    </row>
    <row r="87" spans="3:18" x14ac:dyDescent="0.2">
      <c r="C87" s="16" t="s">
        <v>104</v>
      </c>
      <c r="L87"/>
      <c r="M87" s="1">
        <v>67</v>
      </c>
      <c r="N87" s="1" t="s">
        <v>485</v>
      </c>
      <c r="O87" s="1" t="s">
        <v>279</v>
      </c>
      <c r="P87" s="1" t="s">
        <v>485</v>
      </c>
      <c r="Q87" s="1" t="s">
        <v>495</v>
      </c>
      <c r="R87" s="1" t="s">
        <v>270</v>
      </c>
    </row>
    <row r="88" spans="3:18" x14ac:dyDescent="0.2">
      <c r="C88" s="16" t="s">
        <v>105</v>
      </c>
      <c r="L88"/>
      <c r="M88" s="1">
        <v>68</v>
      </c>
      <c r="N88" s="1" t="s">
        <v>485</v>
      </c>
      <c r="O88" s="1" t="s">
        <v>280</v>
      </c>
      <c r="P88" s="1" t="s">
        <v>485</v>
      </c>
      <c r="Q88" s="1" t="s">
        <v>485</v>
      </c>
      <c r="R88" s="1" t="s">
        <v>270</v>
      </c>
    </row>
    <row r="89" spans="3:18" x14ac:dyDescent="0.2">
      <c r="C89" s="16" t="s">
        <v>106</v>
      </c>
      <c r="L89"/>
      <c r="M89" s="1">
        <v>69</v>
      </c>
      <c r="N89" s="1" t="s">
        <v>485</v>
      </c>
      <c r="O89" s="1" t="s">
        <v>281</v>
      </c>
      <c r="P89" s="1" t="s">
        <v>485</v>
      </c>
      <c r="Q89" s="1" t="s">
        <v>495</v>
      </c>
      <c r="R89" s="1" t="s">
        <v>270</v>
      </c>
    </row>
    <row r="90" spans="3:18" x14ac:dyDescent="0.2">
      <c r="C90" s="16" t="s">
        <v>107</v>
      </c>
      <c r="L90"/>
      <c r="M90" s="1">
        <v>70</v>
      </c>
      <c r="N90" s="1" t="s">
        <v>485</v>
      </c>
      <c r="O90" s="1" t="s">
        <v>282</v>
      </c>
      <c r="P90" s="1" t="s">
        <v>485</v>
      </c>
      <c r="Q90" s="1" t="s">
        <v>485</v>
      </c>
      <c r="R90" s="1" t="s">
        <v>270</v>
      </c>
    </row>
    <row r="91" spans="3:18" x14ac:dyDescent="0.2">
      <c r="C91" s="16" t="s">
        <v>108</v>
      </c>
      <c r="L91"/>
      <c r="M91" s="1">
        <v>71</v>
      </c>
      <c r="N91" s="1" t="s">
        <v>485</v>
      </c>
      <c r="O91" s="1" t="s">
        <v>283</v>
      </c>
      <c r="P91" s="1" t="s">
        <v>485</v>
      </c>
      <c r="Q91" s="1" t="s">
        <v>485</v>
      </c>
      <c r="R91" s="1" t="s">
        <v>270</v>
      </c>
    </row>
    <row r="92" spans="3:18" x14ac:dyDescent="0.2">
      <c r="C92" s="16" t="s">
        <v>109</v>
      </c>
      <c r="L92"/>
      <c r="M92" s="1">
        <v>72</v>
      </c>
      <c r="N92" s="1" t="s">
        <v>485</v>
      </c>
      <c r="O92" s="1" t="s">
        <v>284</v>
      </c>
      <c r="P92" s="1" t="s">
        <v>485</v>
      </c>
      <c r="Q92" s="1" t="s">
        <v>495</v>
      </c>
      <c r="R92" s="1" t="s">
        <v>270</v>
      </c>
    </row>
    <row r="93" spans="3:18" x14ac:dyDescent="0.2">
      <c r="C93" s="16" t="s">
        <v>110</v>
      </c>
      <c r="L93"/>
      <c r="M93" s="1">
        <v>73</v>
      </c>
      <c r="N93" s="1" t="s">
        <v>485</v>
      </c>
      <c r="O93" s="1" t="s">
        <v>285</v>
      </c>
      <c r="P93" s="1" t="s">
        <v>485</v>
      </c>
      <c r="Q93" s="1" t="s">
        <v>485</v>
      </c>
      <c r="R93" s="1" t="s">
        <v>485</v>
      </c>
    </row>
    <row r="94" spans="3:18" x14ac:dyDescent="0.2">
      <c r="C94" s="16" t="s">
        <v>111</v>
      </c>
      <c r="L94"/>
      <c r="M94" s="1">
        <v>74</v>
      </c>
      <c r="N94" s="1" t="s">
        <v>485</v>
      </c>
      <c r="O94" s="1" t="s">
        <v>286</v>
      </c>
      <c r="P94" s="1" t="s">
        <v>485</v>
      </c>
      <c r="Q94" s="1" t="s">
        <v>499</v>
      </c>
      <c r="R94" s="1" t="s">
        <v>270</v>
      </c>
    </row>
    <row r="95" spans="3:18" x14ac:dyDescent="0.2">
      <c r="C95" s="16" t="s">
        <v>112</v>
      </c>
      <c r="L95"/>
      <c r="M95" s="1">
        <v>75</v>
      </c>
      <c r="N95" s="1" t="s">
        <v>485</v>
      </c>
      <c r="O95" s="1" t="s">
        <v>287</v>
      </c>
      <c r="P95" s="1" t="s">
        <v>485</v>
      </c>
      <c r="Q95" s="1" t="s">
        <v>499</v>
      </c>
      <c r="R95" s="1" t="s">
        <v>270</v>
      </c>
    </row>
    <row r="96" spans="3:18" x14ac:dyDescent="0.2">
      <c r="C96" s="16" t="s">
        <v>113</v>
      </c>
      <c r="L96"/>
      <c r="M96" s="1">
        <v>76</v>
      </c>
      <c r="N96" s="1" t="s">
        <v>485</v>
      </c>
      <c r="O96" s="1" t="s">
        <v>288</v>
      </c>
      <c r="P96" s="1" t="s">
        <v>485</v>
      </c>
      <c r="Q96" s="1" t="s">
        <v>499</v>
      </c>
      <c r="R96" s="1" t="s">
        <v>270</v>
      </c>
    </row>
    <row r="97" spans="3:18" x14ac:dyDescent="0.2">
      <c r="C97" s="16" t="s">
        <v>114</v>
      </c>
      <c r="L97"/>
      <c r="M97" s="1">
        <v>77</v>
      </c>
      <c r="N97" s="1" t="s">
        <v>485</v>
      </c>
      <c r="O97" s="1" t="s">
        <v>289</v>
      </c>
      <c r="P97" s="1" t="s">
        <v>485</v>
      </c>
      <c r="Q97" s="1" t="s">
        <v>499</v>
      </c>
      <c r="R97" s="1" t="s">
        <v>270</v>
      </c>
    </row>
    <row r="98" spans="3:18" x14ac:dyDescent="0.2">
      <c r="C98" s="16" t="s">
        <v>115</v>
      </c>
      <c r="L98"/>
      <c r="M98" s="1">
        <v>78</v>
      </c>
      <c r="N98" s="1" t="s">
        <v>485</v>
      </c>
      <c r="O98" s="1" t="s">
        <v>291</v>
      </c>
      <c r="P98" s="1" t="s">
        <v>485</v>
      </c>
      <c r="Q98" s="1" t="s">
        <v>499</v>
      </c>
      <c r="R98" s="1" t="s">
        <v>270</v>
      </c>
    </row>
    <row r="99" spans="3:18" x14ac:dyDescent="0.2">
      <c r="C99" s="16" t="s">
        <v>116</v>
      </c>
      <c r="L99"/>
      <c r="M99" s="1">
        <v>79</v>
      </c>
      <c r="N99" s="1" t="s">
        <v>485</v>
      </c>
      <c r="O99" s="1" t="s">
        <v>292</v>
      </c>
      <c r="P99" s="1" t="s">
        <v>485</v>
      </c>
      <c r="Q99" s="1" t="s">
        <v>499</v>
      </c>
      <c r="R99" s="1" t="s">
        <v>270</v>
      </c>
    </row>
    <row r="100" spans="3:18" x14ac:dyDescent="0.2">
      <c r="C100" s="16" t="s">
        <v>117</v>
      </c>
      <c r="L100"/>
      <c r="M100" s="1">
        <v>80</v>
      </c>
      <c r="N100" s="1" t="s">
        <v>485</v>
      </c>
      <c r="O100" s="1" t="s">
        <v>294</v>
      </c>
      <c r="P100" s="1" t="s">
        <v>485</v>
      </c>
      <c r="Q100" s="1" t="s">
        <v>499</v>
      </c>
      <c r="R100" s="1" t="s">
        <v>270</v>
      </c>
    </row>
    <row r="101" spans="3:18" x14ac:dyDescent="0.2">
      <c r="C101" s="16" t="s">
        <v>118</v>
      </c>
      <c r="L101"/>
      <c r="M101" s="1">
        <v>81</v>
      </c>
      <c r="N101" s="1" t="s">
        <v>485</v>
      </c>
      <c r="O101" s="1" t="s">
        <v>295</v>
      </c>
      <c r="P101" s="1" t="s">
        <v>485</v>
      </c>
      <c r="Q101" s="1" t="s">
        <v>485</v>
      </c>
      <c r="R101" s="1" t="s">
        <v>270</v>
      </c>
    </row>
    <row r="102" spans="3:18" x14ac:dyDescent="0.2">
      <c r="C102" s="16" t="s">
        <v>119</v>
      </c>
      <c r="L102"/>
      <c r="M102" s="1">
        <v>82</v>
      </c>
      <c r="N102" s="1" t="s">
        <v>485</v>
      </c>
      <c r="O102" s="1" t="s">
        <v>296</v>
      </c>
      <c r="P102" s="1" t="s">
        <v>485</v>
      </c>
      <c r="Q102" s="1" t="s">
        <v>495</v>
      </c>
      <c r="R102" s="1" t="s">
        <v>270</v>
      </c>
    </row>
    <row r="103" spans="3:18" x14ac:dyDescent="0.2">
      <c r="C103" s="16" t="s">
        <v>120</v>
      </c>
      <c r="L103"/>
      <c r="M103" s="1">
        <v>83</v>
      </c>
      <c r="N103" s="1" t="s">
        <v>485</v>
      </c>
      <c r="O103" s="1" t="s">
        <v>297</v>
      </c>
      <c r="P103" s="1" t="s">
        <v>485</v>
      </c>
      <c r="Q103" s="1" t="s">
        <v>485</v>
      </c>
      <c r="R103" s="1" t="s">
        <v>270</v>
      </c>
    </row>
    <row r="104" spans="3:18" x14ac:dyDescent="0.2">
      <c r="C104" s="16" t="s">
        <v>121</v>
      </c>
      <c r="L104"/>
      <c r="M104" s="1">
        <v>84</v>
      </c>
      <c r="N104" s="1" t="s">
        <v>485</v>
      </c>
      <c r="O104" s="1" t="s">
        <v>298</v>
      </c>
      <c r="P104" s="1" t="s">
        <v>485</v>
      </c>
      <c r="Q104" s="1" t="s">
        <v>495</v>
      </c>
      <c r="R104" s="1" t="s">
        <v>270</v>
      </c>
    </row>
    <row r="105" spans="3:18" x14ac:dyDescent="0.2">
      <c r="C105" s="16" t="s">
        <v>122</v>
      </c>
      <c r="L105"/>
      <c r="M105" s="1">
        <v>85</v>
      </c>
      <c r="N105" s="1" t="s">
        <v>485</v>
      </c>
      <c r="O105" s="1" t="s">
        <v>299</v>
      </c>
      <c r="P105" s="1" t="s">
        <v>485</v>
      </c>
      <c r="Q105" s="1" t="s">
        <v>495</v>
      </c>
      <c r="R105" s="1" t="s">
        <v>270</v>
      </c>
    </row>
    <row r="106" spans="3:18" x14ac:dyDescent="0.2">
      <c r="C106" s="16" t="s">
        <v>123</v>
      </c>
      <c r="L106"/>
      <c r="M106" s="1">
        <v>86</v>
      </c>
      <c r="N106" s="1" t="s">
        <v>485</v>
      </c>
      <c r="O106" s="1" t="s">
        <v>300</v>
      </c>
      <c r="P106" s="1" t="s">
        <v>485</v>
      </c>
      <c r="Q106" s="1" t="s">
        <v>495</v>
      </c>
      <c r="R106" s="1" t="s">
        <v>270</v>
      </c>
    </row>
    <row r="107" spans="3:18" x14ac:dyDescent="0.2">
      <c r="C107" s="16" t="s">
        <v>124</v>
      </c>
      <c r="L107"/>
      <c r="M107" s="1">
        <v>87</v>
      </c>
      <c r="N107" s="1" t="s">
        <v>485</v>
      </c>
      <c r="O107" s="1" t="s">
        <v>305</v>
      </c>
      <c r="P107" s="1" t="s">
        <v>485</v>
      </c>
      <c r="Q107" s="1" t="s">
        <v>485</v>
      </c>
      <c r="R107" s="1" t="s">
        <v>485</v>
      </c>
    </row>
    <row r="108" spans="3:18" x14ac:dyDescent="0.2">
      <c r="C108" s="16" t="s">
        <v>125</v>
      </c>
      <c r="L108"/>
      <c r="M108" s="1">
        <v>88</v>
      </c>
      <c r="N108" s="1" t="s">
        <v>485</v>
      </c>
      <c r="O108" s="1" t="s">
        <v>306</v>
      </c>
      <c r="P108" s="1" t="s">
        <v>485</v>
      </c>
      <c r="Q108" s="1" t="s">
        <v>485</v>
      </c>
      <c r="R108" s="1" t="s">
        <v>307</v>
      </c>
    </row>
    <row r="109" spans="3:18" x14ac:dyDescent="0.2">
      <c r="C109" s="16" t="s">
        <v>126</v>
      </c>
      <c r="L109"/>
      <c r="M109" s="1">
        <v>89</v>
      </c>
      <c r="N109" s="1" t="s">
        <v>485</v>
      </c>
      <c r="O109" s="1" t="s">
        <v>308</v>
      </c>
      <c r="P109" s="1" t="s">
        <v>485</v>
      </c>
      <c r="Q109" s="1" t="s">
        <v>485</v>
      </c>
      <c r="R109" s="1" t="s">
        <v>307</v>
      </c>
    </row>
    <row r="110" spans="3:18" x14ac:dyDescent="0.2">
      <c r="C110" s="16" t="s">
        <v>127</v>
      </c>
      <c r="L110"/>
      <c r="M110" s="1">
        <v>90</v>
      </c>
      <c r="N110" s="1" t="s">
        <v>485</v>
      </c>
      <c r="O110" s="1" t="s">
        <v>309</v>
      </c>
      <c r="P110" s="1" t="s">
        <v>485</v>
      </c>
      <c r="Q110" s="1" t="s">
        <v>495</v>
      </c>
      <c r="R110" s="1" t="s">
        <v>307</v>
      </c>
    </row>
    <row r="111" spans="3:18" x14ac:dyDescent="0.2">
      <c r="C111" s="16" t="s">
        <v>128</v>
      </c>
      <c r="L111"/>
      <c r="M111" s="1">
        <v>91</v>
      </c>
      <c r="N111" s="1" t="s">
        <v>485</v>
      </c>
      <c r="O111" s="1" t="s">
        <v>310</v>
      </c>
      <c r="P111" s="1" t="s">
        <v>485</v>
      </c>
      <c r="Q111" s="1" t="s">
        <v>485</v>
      </c>
      <c r="R111" s="1" t="s">
        <v>307</v>
      </c>
    </row>
    <row r="112" spans="3:18" x14ac:dyDescent="0.2">
      <c r="C112" s="16" t="s">
        <v>129</v>
      </c>
      <c r="L112"/>
      <c r="M112" s="1">
        <v>92</v>
      </c>
      <c r="N112" s="1" t="s">
        <v>485</v>
      </c>
      <c r="O112" s="1" t="s">
        <v>311</v>
      </c>
      <c r="P112" s="1" t="s">
        <v>485</v>
      </c>
      <c r="Q112" s="1" t="s">
        <v>495</v>
      </c>
      <c r="R112" s="1" t="s">
        <v>307</v>
      </c>
    </row>
    <row r="113" spans="3:18" x14ac:dyDescent="0.2">
      <c r="C113" s="16" t="s">
        <v>130</v>
      </c>
      <c r="L113"/>
      <c r="M113" s="1">
        <v>93</v>
      </c>
      <c r="N113" s="1" t="s">
        <v>485</v>
      </c>
      <c r="O113" s="1" t="s">
        <v>313</v>
      </c>
      <c r="P113" s="1" t="s">
        <v>485</v>
      </c>
      <c r="Q113" s="1" t="s">
        <v>485</v>
      </c>
      <c r="R113" s="1" t="s">
        <v>485</v>
      </c>
    </row>
    <row r="114" spans="3:18" x14ac:dyDescent="0.2">
      <c r="C114" s="16" t="s">
        <v>131</v>
      </c>
      <c r="L114"/>
      <c r="M114" s="1">
        <v>94</v>
      </c>
      <c r="N114" s="1" t="s">
        <v>485</v>
      </c>
      <c r="O114" s="1" t="s">
        <v>314</v>
      </c>
      <c r="P114" s="1" t="s">
        <v>485</v>
      </c>
      <c r="Q114" s="1" t="s">
        <v>485</v>
      </c>
      <c r="R114" s="1" t="s">
        <v>485</v>
      </c>
    </row>
    <row r="115" spans="3:18" x14ac:dyDescent="0.2">
      <c r="C115" s="16" t="s">
        <v>132</v>
      </c>
      <c r="L115"/>
      <c r="M115" s="1">
        <v>95</v>
      </c>
      <c r="N115" s="1" t="s">
        <v>485</v>
      </c>
      <c r="O115" s="1" t="s">
        <v>315</v>
      </c>
      <c r="P115" s="1" t="s">
        <v>485</v>
      </c>
      <c r="Q115" s="1" t="s">
        <v>495</v>
      </c>
      <c r="R115" s="1" t="s">
        <v>316</v>
      </c>
    </row>
    <row r="116" spans="3:18" x14ac:dyDescent="0.2">
      <c r="C116" s="16" t="s">
        <v>133</v>
      </c>
      <c r="L116"/>
      <c r="M116" s="1">
        <v>96</v>
      </c>
      <c r="N116" s="1" t="s">
        <v>485</v>
      </c>
      <c r="O116" s="1" t="s">
        <v>317</v>
      </c>
      <c r="P116" s="1" t="s">
        <v>485</v>
      </c>
      <c r="Q116" s="1" t="s">
        <v>495</v>
      </c>
      <c r="R116" s="1" t="s">
        <v>316</v>
      </c>
    </row>
    <row r="117" spans="3:18" x14ac:dyDescent="0.2">
      <c r="C117" s="16" t="s">
        <v>134</v>
      </c>
      <c r="L117"/>
      <c r="M117" s="1">
        <v>97</v>
      </c>
      <c r="N117" s="1" t="s">
        <v>485</v>
      </c>
      <c r="O117" s="1" t="s">
        <v>318</v>
      </c>
      <c r="P117" s="1" t="s">
        <v>485</v>
      </c>
      <c r="Q117" s="1" t="s">
        <v>485</v>
      </c>
      <c r="R117" s="1" t="s">
        <v>319</v>
      </c>
    </row>
    <row r="118" spans="3:18" x14ac:dyDescent="0.2">
      <c r="C118" s="16" t="s">
        <v>135</v>
      </c>
      <c r="L118"/>
      <c r="M118" s="1">
        <v>98</v>
      </c>
      <c r="N118" s="1" t="s">
        <v>485</v>
      </c>
      <c r="O118" s="1" t="s">
        <v>321</v>
      </c>
      <c r="P118" s="1" t="s">
        <v>485</v>
      </c>
      <c r="Q118" s="1" t="s">
        <v>485</v>
      </c>
      <c r="R118" s="1" t="s">
        <v>319</v>
      </c>
    </row>
    <row r="119" spans="3:18" x14ac:dyDescent="0.2">
      <c r="C119" s="16" t="s">
        <v>136</v>
      </c>
      <c r="L119"/>
      <c r="M119" s="1">
        <v>99</v>
      </c>
      <c r="N119" s="1" t="s">
        <v>485</v>
      </c>
      <c r="O119" s="1" t="s">
        <v>329</v>
      </c>
      <c r="P119" s="1" t="s">
        <v>485</v>
      </c>
      <c r="Q119" s="1" t="s">
        <v>277</v>
      </c>
      <c r="R119" s="1" t="s">
        <v>319</v>
      </c>
    </row>
    <row r="120" spans="3:18" x14ac:dyDescent="0.2">
      <c r="C120" s="16" t="s">
        <v>137</v>
      </c>
      <c r="L120"/>
      <c r="M120" s="1">
        <v>100</v>
      </c>
      <c r="N120" s="1" t="s">
        <v>485</v>
      </c>
      <c r="O120" s="1" t="s">
        <v>330</v>
      </c>
      <c r="P120" s="1" t="s">
        <v>485</v>
      </c>
      <c r="Q120" s="1" t="s">
        <v>485</v>
      </c>
      <c r="R120" s="1" t="s">
        <v>319</v>
      </c>
    </row>
    <row r="121" spans="3:18" x14ac:dyDescent="0.2">
      <c r="C121" s="16" t="s">
        <v>138</v>
      </c>
      <c r="L121"/>
      <c r="M121" s="1">
        <v>101</v>
      </c>
      <c r="N121" s="1" t="s">
        <v>485</v>
      </c>
      <c r="O121" s="1" t="s">
        <v>331</v>
      </c>
      <c r="P121" s="1" t="s">
        <v>485</v>
      </c>
      <c r="Q121" s="1" t="s">
        <v>495</v>
      </c>
      <c r="R121" s="1" t="s">
        <v>319</v>
      </c>
    </row>
    <row r="122" spans="3:18" x14ac:dyDescent="0.2">
      <c r="C122" s="16" t="s">
        <v>139</v>
      </c>
      <c r="L122"/>
      <c r="M122" s="1">
        <v>102</v>
      </c>
      <c r="N122" s="1" t="s">
        <v>485</v>
      </c>
      <c r="O122" s="1" t="s">
        <v>332</v>
      </c>
      <c r="P122" s="1" t="s">
        <v>485</v>
      </c>
      <c r="Q122" s="1" t="s">
        <v>485</v>
      </c>
      <c r="R122" s="1" t="s">
        <v>485</v>
      </c>
    </row>
    <row r="123" spans="3:18" x14ac:dyDescent="0.2">
      <c r="C123" s="16" t="s">
        <v>140</v>
      </c>
      <c r="L123"/>
      <c r="M123" s="1">
        <v>103</v>
      </c>
      <c r="N123" s="1" t="s">
        <v>485</v>
      </c>
      <c r="O123" s="1" t="s">
        <v>333</v>
      </c>
      <c r="P123" s="1" t="s">
        <v>485</v>
      </c>
      <c r="Q123" s="1" t="s">
        <v>485</v>
      </c>
      <c r="R123" s="1" t="s">
        <v>334</v>
      </c>
    </row>
    <row r="124" spans="3:18" x14ac:dyDescent="0.2">
      <c r="C124" s="16" t="s">
        <v>141</v>
      </c>
      <c r="L124"/>
      <c r="M124" s="1">
        <v>104</v>
      </c>
      <c r="N124" s="1" t="s">
        <v>485</v>
      </c>
      <c r="O124" s="1" t="s">
        <v>335</v>
      </c>
      <c r="P124" s="1" t="s">
        <v>485</v>
      </c>
      <c r="Q124" s="1" t="s">
        <v>495</v>
      </c>
      <c r="R124" s="1" t="s">
        <v>334</v>
      </c>
    </row>
    <row r="125" spans="3:18" x14ac:dyDescent="0.2">
      <c r="C125" s="16" t="s">
        <v>142</v>
      </c>
      <c r="L125"/>
      <c r="M125" s="1">
        <v>105</v>
      </c>
      <c r="N125" s="1" t="s">
        <v>485</v>
      </c>
      <c r="O125" s="1" t="s">
        <v>336</v>
      </c>
      <c r="P125" s="1" t="s">
        <v>485</v>
      </c>
      <c r="Q125" s="1" t="s">
        <v>485</v>
      </c>
      <c r="R125" s="1" t="s">
        <v>485</v>
      </c>
    </row>
    <row r="126" spans="3:18" x14ac:dyDescent="0.2">
      <c r="C126" s="16" t="s">
        <v>143</v>
      </c>
      <c r="L126"/>
      <c r="M126" s="1">
        <v>106</v>
      </c>
      <c r="N126" s="1" t="s">
        <v>485</v>
      </c>
      <c r="O126" s="1" t="s">
        <v>337</v>
      </c>
      <c r="P126" s="1" t="s">
        <v>485</v>
      </c>
      <c r="Q126" s="1" t="s">
        <v>485</v>
      </c>
      <c r="R126" s="1" t="s">
        <v>334</v>
      </c>
    </row>
    <row r="127" spans="3:18" x14ac:dyDescent="0.2">
      <c r="C127" s="16" t="s">
        <v>144</v>
      </c>
      <c r="L127"/>
      <c r="M127" s="1">
        <v>107</v>
      </c>
      <c r="N127" s="1" t="s">
        <v>485</v>
      </c>
      <c r="O127" s="1" t="s">
        <v>338</v>
      </c>
      <c r="P127" s="1" t="s">
        <v>485</v>
      </c>
      <c r="Q127" s="1" t="s">
        <v>495</v>
      </c>
      <c r="R127" s="1" t="s">
        <v>334</v>
      </c>
    </row>
    <row r="128" spans="3:18" x14ac:dyDescent="0.2">
      <c r="C128" s="16" t="s">
        <v>145</v>
      </c>
      <c r="L128"/>
      <c r="M128" s="1">
        <v>108</v>
      </c>
      <c r="N128" s="1" t="s">
        <v>485</v>
      </c>
      <c r="O128" s="1" t="s">
        <v>339</v>
      </c>
      <c r="P128" s="1" t="s">
        <v>485</v>
      </c>
      <c r="Q128" s="1" t="s">
        <v>485</v>
      </c>
      <c r="R128" s="1" t="s">
        <v>334</v>
      </c>
    </row>
    <row r="129" spans="3:18" x14ac:dyDescent="0.2">
      <c r="C129" s="16" t="s">
        <v>146</v>
      </c>
      <c r="L129"/>
      <c r="M129" s="1">
        <v>109</v>
      </c>
      <c r="N129" s="1" t="s">
        <v>485</v>
      </c>
      <c r="O129" s="1" t="s">
        <v>340</v>
      </c>
      <c r="P129" s="1" t="s">
        <v>485</v>
      </c>
      <c r="Q129" s="1" t="s">
        <v>495</v>
      </c>
      <c r="R129" s="1" t="s">
        <v>334</v>
      </c>
    </row>
    <row r="130" spans="3:18" x14ac:dyDescent="0.2">
      <c r="C130" s="16" t="s">
        <v>147</v>
      </c>
      <c r="L130"/>
      <c r="M130" s="1">
        <v>110</v>
      </c>
      <c r="N130" s="1" t="s">
        <v>485</v>
      </c>
      <c r="O130" s="1" t="s">
        <v>341</v>
      </c>
      <c r="P130" s="1" t="s">
        <v>485</v>
      </c>
      <c r="Q130" s="1" t="s">
        <v>499</v>
      </c>
      <c r="R130" s="1" t="s">
        <v>334</v>
      </c>
    </row>
    <row r="131" spans="3:18" x14ac:dyDescent="0.2">
      <c r="C131" s="16" t="s">
        <v>148</v>
      </c>
      <c r="L131"/>
      <c r="M131" s="1">
        <v>111</v>
      </c>
      <c r="N131" s="1" t="s">
        <v>485</v>
      </c>
      <c r="O131" s="1" t="s">
        <v>342</v>
      </c>
      <c r="P131" s="1" t="s">
        <v>485</v>
      </c>
      <c r="Q131" s="1" t="s">
        <v>485</v>
      </c>
      <c r="R131" s="1" t="s">
        <v>334</v>
      </c>
    </row>
    <row r="132" spans="3:18" x14ac:dyDescent="0.2">
      <c r="C132" s="16" t="s">
        <v>149</v>
      </c>
      <c r="L132"/>
      <c r="M132" s="1">
        <v>112</v>
      </c>
      <c r="N132" s="1" t="s">
        <v>485</v>
      </c>
      <c r="O132" s="1" t="s">
        <v>343</v>
      </c>
      <c r="P132" s="1" t="s">
        <v>485</v>
      </c>
      <c r="Q132" s="1" t="s">
        <v>495</v>
      </c>
      <c r="R132" s="1" t="s">
        <v>334</v>
      </c>
    </row>
    <row r="133" spans="3:18" x14ac:dyDescent="0.2">
      <c r="C133" s="16" t="s">
        <v>150</v>
      </c>
      <c r="L133"/>
      <c r="M133" s="1">
        <v>113</v>
      </c>
      <c r="N133" s="1" t="s">
        <v>485</v>
      </c>
      <c r="O133" s="1" t="s">
        <v>344</v>
      </c>
      <c r="P133" s="1" t="s">
        <v>485</v>
      </c>
      <c r="Q133" s="1" t="s">
        <v>485</v>
      </c>
      <c r="R133" s="1" t="s">
        <v>485</v>
      </c>
    </row>
    <row r="134" spans="3:18" x14ac:dyDescent="0.2">
      <c r="C134" s="16" t="s">
        <v>151</v>
      </c>
      <c r="L134"/>
      <c r="M134" s="1">
        <v>114</v>
      </c>
      <c r="N134" s="1" t="s">
        <v>485</v>
      </c>
      <c r="O134" s="1" t="s">
        <v>345</v>
      </c>
      <c r="P134" s="1" t="s">
        <v>485</v>
      </c>
      <c r="Q134" s="1" t="s">
        <v>485</v>
      </c>
      <c r="R134" s="1" t="s">
        <v>346</v>
      </c>
    </row>
    <row r="135" spans="3:18" x14ac:dyDescent="0.2">
      <c r="C135" s="16" t="s">
        <v>152</v>
      </c>
      <c r="L135"/>
      <c r="M135" s="1">
        <v>115</v>
      </c>
      <c r="N135" s="1" t="s">
        <v>485</v>
      </c>
      <c r="O135" s="1" t="s">
        <v>347</v>
      </c>
      <c r="P135" s="1" t="s">
        <v>485</v>
      </c>
      <c r="Q135" s="1" t="s">
        <v>495</v>
      </c>
      <c r="R135" s="1" t="s">
        <v>346</v>
      </c>
    </row>
    <row r="136" spans="3:18" x14ac:dyDescent="0.2">
      <c r="C136" s="16" t="s">
        <v>153</v>
      </c>
      <c r="L136"/>
      <c r="M136" s="1">
        <v>116</v>
      </c>
      <c r="N136" s="1" t="s">
        <v>485</v>
      </c>
      <c r="O136" s="1" t="s">
        <v>349</v>
      </c>
      <c r="P136" s="1" t="s">
        <v>485</v>
      </c>
      <c r="Q136" s="1" t="s">
        <v>485</v>
      </c>
      <c r="R136" s="1" t="s">
        <v>485</v>
      </c>
    </row>
    <row r="137" spans="3:18" x14ac:dyDescent="0.2">
      <c r="C137" s="16" t="s">
        <v>154</v>
      </c>
      <c r="L137"/>
      <c r="M137" s="1">
        <v>117</v>
      </c>
      <c r="N137" s="1" t="s">
        <v>485</v>
      </c>
      <c r="O137" s="1" t="s">
        <v>351</v>
      </c>
      <c r="P137" s="1" t="s">
        <v>485</v>
      </c>
      <c r="Q137" s="1" t="s">
        <v>485</v>
      </c>
      <c r="R137" s="1" t="s">
        <v>485</v>
      </c>
    </row>
    <row r="138" spans="3:18" x14ac:dyDescent="0.2">
      <c r="C138" s="16" t="s">
        <v>155</v>
      </c>
      <c r="L138"/>
      <c r="M138" s="1">
        <v>118</v>
      </c>
      <c r="N138" s="1" t="s">
        <v>485</v>
      </c>
      <c r="O138" s="1" t="s">
        <v>358</v>
      </c>
      <c r="P138" s="1" t="s">
        <v>485</v>
      </c>
      <c r="Q138" s="1" t="s">
        <v>485</v>
      </c>
      <c r="R138" s="1" t="s">
        <v>357</v>
      </c>
    </row>
    <row r="139" spans="3:18" x14ac:dyDescent="0.2">
      <c r="C139" s="16" t="s">
        <v>156</v>
      </c>
      <c r="L139"/>
      <c r="M139" s="1">
        <v>119</v>
      </c>
      <c r="N139" s="1" t="s">
        <v>485</v>
      </c>
      <c r="O139" s="1" t="s">
        <v>360</v>
      </c>
      <c r="P139" s="1" t="s">
        <v>485</v>
      </c>
      <c r="Q139" s="1" t="s">
        <v>485</v>
      </c>
      <c r="R139" s="1" t="s">
        <v>357</v>
      </c>
    </row>
    <row r="140" spans="3:18" x14ac:dyDescent="0.2">
      <c r="C140" s="16" t="s">
        <v>157</v>
      </c>
      <c r="L140"/>
      <c r="M140" s="1">
        <v>120</v>
      </c>
      <c r="N140" s="1" t="s">
        <v>485</v>
      </c>
      <c r="O140" s="1" t="s">
        <v>360</v>
      </c>
      <c r="P140" s="1" t="s">
        <v>485</v>
      </c>
      <c r="Q140" s="1" t="s">
        <v>495</v>
      </c>
      <c r="R140" s="1" t="s">
        <v>357</v>
      </c>
    </row>
    <row r="141" spans="3:18" x14ac:dyDescent="0.2">
      <c r="C141" s="16" t="s">
        <v>158</v>
      </c>
      <c r="L141"/>
      <c r="M141" s="1">
        <v>121</v>
      </c>
      <c r="N141" s="1" t="s">
        <v>485</v>
      </c>
      <c r="O141" s="1" t="s">
        <v>361</v>
      </c>
      <c r="P141" s="1" t="s">
        <v>485</v>
      </c>
      <c r="Q141" s="1" t="s">
        <v>485</v>
      </c>
      <c r="R141" s="1" t="s">
        <v>357</v>
      </c>
    </row>
    <row r="142" spans="3:18" x14ac:dyDescent="0.2">
      <c r="C142" s="16" t="s">
        <v>159</v>
      </c>
      <c r="L142"/>
      <c r="M142" s="1">
        <v>122</v>
      </c>
      <c r="N142" s="1" t="s">
        <v>485</v>
      </c>
      <c r="O142" s="1" t="s">
        <v>361</v>
      </c>
      <c r="P142" s="1" t="s">
        <v>485</v>
      </c>
      <c r="Q142" s="1" t="s">
        <v>495</v>
      </c>
      <c r="R142" s="1" t="s">
        <v>357</v>
      </c>
    </row>
    <row r="143" spans="3:18" x14ac:dyDescent="0.2">
      <c r="C143" s="16" t="s">
        <v>160</v>
      </c>
      <c r="L143"/>
      <c r="M143" s="1">
        <v>123</v>
      </c>
      <c r="N143" s="1" t="s">
        <v>485</v>
      </c>
      <c r="O143" s="1" t="s">
        <v>363</v>
      </c>
      <c r="P143" s="1" t="s">
        <v>485</v>
      </c>
      <c r="Q143" s="1" t="s">
        <v>485</v>
      </c>
      <c r="R143" s="1" t="s">
        <v>357</v>
      </c>
    </row>
    <row r="144" spans="3:18" x14ac:dyDescent="0.2">
      <c r="C144" s="16" t="s">
        <v>161</v>
      </c>
      <c r="L144"/>
      <c r="M144" s="1">
        <v>124</v>
      </c>
      <c r="N144" s="1" t="s">
        <v>485</v>
      </c>
      <c r="O144" s="1" t="s">
        <v>364</v>
      </c>
      <c r="P144" s="1" t="s">
        <v>485</v>
      </c>
      <c r="Q144" s="1" t="s">
        <v>495</v>
      </c>
      <c r="R144" s="1" t="s">
        <v>357</v>
      </c>
    </row>
    <row r="145" spans="3:18" x14ac:dyDescent="0.2">
      <c r="C145" s="16" t="s">
        <v>162</v>
      </c>
      <c r="L145"/>
      <c r="M145" s="1">
        <v>125</v>
      </c>
      <c r="N145" s="1" t="s">
        <v>485</v>
      </c>
      <c r="O145" s="1" t="s">
        <v>365</v>
      </c>
      <c r="P145" s="1" t="s">
        <v>485</v>
      </c>
      <c r="Q145" s="1" t="s">
        <v>485</v>
      </c>
      <c r="R145" s="1" t="s">
        <v>357</v>
      </c>
    </row>
    <row r="146" spans="3:18" x14ac:dyDescent="0.2">
      <c r="C146" s="16" t="s">
        <v>163</v>
      </c>
      <c r="L146"/>
      <c r="M146" s="1">
        <v>126</v>
      </c>
      <c r="N146" s="1" t="s">
        <v>485</v>
      </c>
      <c r="O146" s="1" t="s">
        <v>365</v>
      </c>
      <c r="P146" s="1" t="s">
        <v>485</v>
      </c>
      <c r="Q146" s="1" t="s">
        <v>495</v>
      </c>
      <c r="R146" s="1" t="s">
        <v>357</v>
      </c>
    </row>
    <row r="147" spans="3:18" x14ac:dyDescent="0.2">
      <c r="C147" s="16" t="s">
        <v>164</v>
      </c>
      <c r="L147"/>
      <c r="M147" s="1">
        <v>127</v>
      </c>
      <c r="N147" s="1" t="s">
        <v>485</v>
      </c>
      <c r="O147" s="1" t="s">
        <v>366</v>
      </c>
      <c r="P147" s="1" t="s">
        <v>485</v>
      </c>
      <c r="Q147" s="1" t="s">
        <v>495</v>
      </c>
      <c r="R147" s="1" t="s">
        <v>357</v>
      </c>
    </row>
    <row r="148" spans="3:18" x14ac:dyDescent="0.2">
      <c r="C148" s="16" t="s">
        <v>165</v>
      </c>
      <c r="L148"/>
      <c r="M148" s="1">
        <v>128</v>
      </c>
      <c r="N148" s="1" t="s">
        <v>485</v>
      </c>
      <c r="O148" s="1" t="s">
        <v>367</v>
      </c>
      <c r="P148" s="1" t="s">
        <v>485</v>
      </c>
      <c r="Q148" s="1" t="s">
        <v>495</v>
      </c>
      <c r="R148" s="1" t="s">
        <v>357</v>
      </c>
    </row>
    <row r="149" spans="3:18" x14ac:dyDescent="0.2">
      <c r="C149" s="16" t="s">
        <v>166</v>
      </c>
      <c r="L149"/>
      <c r="M149" s="1">
        <v>130</v>
      </c>
      <c r="N149" s="1" t="s">
        <v>485</v>
      </c>
      <c r="O149" s="1" t="s">
        <v>368</v>
      </c>
      <c r="P149" s="1" t="s">
        <v>485</v>
      </c>
      <c r="Q149" s="1" t="s">
        <v>485</v>
      </c>
      <c r="R149" s="1" t="s">
        <v>357</v>
      </c>
    </row>
    <row r="150" spans="3:18" x14ac:dyDescent="0.2">
      <c r="C150" s="16" t="s">
        <v>167</v>
      </c>
      <c r="L150"/>
      <c r="M150" s="1">
        <v>129</v>
      </c>
      <c r="N150" s="1" t="s">
        <v>485</v>
      </c>
      <c r="O150" s="1" t="s">
        <v>368</v>
      </c>
      <c r="P150" s="1" t="s">
        <v>485</v>
      </c>
      <c r="Q150" s="1" t="s">
        <v>495</v>
      </c>
      <c r="R150" s="1" t="s">
        <v>357</v>
      </c>
    </row>
    <row r="151" spans="3:18" x14ac:dyDescent="0.2">
      <c r="C151" s="16" t="s">
        <v>168</v>
      </c>
      <c r="L151"/>
      <c r="M151" s="1">
        <v>131</v>
      </c>
      <c r="N151" s="1" t="s">
        <v>485</v>
      </c>
      <c r="O151" s="1" t="s">
        <v>369</v>
      </c>
      <c r="P151" s="1" t="s">
        <v>485</v>
      </c>
      <c r="Q151" s="1" t="s">
        <v>495</v>
      </c>
      <c r="R151" s="1" t="s">
        <v>357</v>
      </c>
    </row>
    <row r="152" spans="3:18" x14ac:dyDescent="0.2">
      <c r="C152" s="16" t="s">
        <v>169</v>
      </c>
      <c r="L152"/>
      <c r="M152" s="1">
        <v>132</v>
      </c>
      <c r="N152" s="1" t="s">
        <v>485</v>
      </c>
      <c r="O152" s="1" t="s">
        <v>370</v>
      </c>
      <c r="P152" s="1" t="s">
        <v>485</v>
      </c>
      <c r="Q152" s="1" t="s">
        <v>495</v>
      </c>
      <c r="R152" s="1" t="s">
        <v>357</v>
      </c>
    </row>
    <row r="153" spans="3:18" x14ac:dyDescent="0.2">
      <c r="C153" s="16" t="s">
        <v>170</v>
      </c>
      <c r="L153"/>
      <c r="M153" s="1">
        <v>133</v>
      </c>
      <c r="N153" s="1" t="s">
        <v>485</v>
      </c>
      <c r="O153" s="1" t="s">
        <v>371</v>
      </c>
      <c r="P153" s="1" t="s">
        <v>485</v>
      </c>
      <c r="Q153" s="1" t="s">
        <v>495</v>
      </c>
      <c r="R153" s="1" t="s">
        <v>357</v>
      </c>
    </row>
    <row r="154" spans="3:18" x14ac:dyDescent="0.2">
      <c r="C154" s="16" t="s">
        <v>171</v>
      </c>
      <c r="L154"/>
      <c r="M154" s="1">
        <v>134</v>
      </c>
      <c r="N154" s="1" t="s">
        <v>485</v>
      </c>
      <c r="O154" s="1" t="s">
        <v>372</v>
      </c>
      <c r="P154" s="1" t="s">
        <v>485</v>
      </c>
      <c r="Q154" s="1" t="s">
        <v>485</v>
      </c>
      <c r="R154" s="1" t="s">
        <v>357</v>
      </c>
    </row>
    <row r="155" spans="3:18" x14ac:dyDescent="0.2">
      <c r="C155" s="16" t="s">
        <v>172</v>
      </c>
      <c r="L155"/>
      <c r="M155" s="1">
        <v>135</v>
      </c>
      <c r="N155" s="1" t="s">
        <v>485</v>
      </c>
      <c r="O155" s="1" t="s">
        <v>372</v>
      </c>
      <c r="P155" s="1" t="s">
        <v>485</v>
      </c>
      <c r="Q155" s="1" t="s">
        <v>495</v>
      </c>
      <c r="R155" s="1" t="s">
        <v>357</v>
      </c>
    </row>
    <row r="156" spans="3:18" x14ac:dyDescent="0.2">
      <c r="C156" s="16" t="s">
        <v>173</v>
      </c>
      <c r="L156"/>
      <c r="M156" s="1">
        <v>136</v>
      </c>
      <c r="N156" s="1" t="s">
        <v>485</v>
      </c>
      <c r="O156" s="1" t="s">
        <v>373</v>
      </c>
      <c r="P156" s="1" t="s">
        <v>485</v>
      </c>
      <c r="Q156" s="1" t="s">
        <v>495</v>
      </c>
      <c r="R156" s="1" t="s">
        <v>357</v>
      </c>
    </row>
    <row r="157" spans="3:18" x14ac:dyDescent="0.2">
      <c r="C157" s="16" t="s">
        <v>174</v>
      </c>
      <c r="L157"/>
      <c r="M157" s="1">
        <v>137</v>
      </c>
      <c r="N157" s="1" t="s">
        <v>485</v>
      </c>
      <c r="O157" s="1" t="s">
        <v>374</v>
      </c>
      <c r="P157" s="1" t="s">
        <v>485</v>
      </c>
      <c r="Q157" s="1" t="s">
        <v>485</v>
      </c>
      <c r="R157" s="1" t="s">
        <v>357</v>
      </c>
    </row>
    <row r="158" spans="3:18" x14ac:dyDescent="0.2">
      <c r="C158" s="16" t="s">
        <v>175</v>
      </c>
      <c r="L158"/>
      <c r="M158" s="1">
        <v>138</v>
      </c>
      <c r="N158" s="1" t="s">
        <v>485</v>
      </c>
      <c r="O158" s="1" t="s">
        <v>374</v>
      </c>
      <c r="P158" s="1" t="s">
        <v>485</v>
      </c>
      <c r="Q158" s="1" t="s">
        <v>495</v>
      </c>
      <c r="R158" s="1" t="s">
        <v>357</v>
      </c>
    </row>
    <row r="159" spans="3:18" x14ac:dyDescent="0.2">
      <c r="C159" s="16" t="s">
        <v>176</v>
      </c>
      <c r="L159"/>
      <c r="M159" s="1">
        <v>139</v>
      </c>
      <c r="N159" s="1" t="s">
        <v>485</v>
      </c>
      <c r="O159" s="1" t="s">
        <v>375</v>
      </c>
      <c r="P159" s="1" t="s">
        <v>485</v>
      </c>
      <c r="Q159" s="1" t="s">
        <v>495</v>
      </c>
      <c r="R159" s="1" t="s">
        <v>357</v>
      </c>
    </row>
    <row r="160" spans="3:18" x14ac:dyDescent="0.2">
      <c r="C160" s="16" t="s">
        <v>177</v>
      </c>
      <c r="L160"/>
      <c r="M160" s="1">
        <v>140</v>
      </c>
      <c r="N160" s="1" t="s">
        <v>485</v>
      </c>
      <c r="O160" s="1" t="s">
        <v>377</v>
      </c>
      <c r="P160" s="1" t="s">
        <v>485</v>
      </c>
      <c r="Q160" s="1" t="s">
        <v>485</v>
      </c>
      <c r="R160" s="1" t="s">
        <v>357</v>
      </c>
    </row>
    <row r="161" spans="3:18" x14ac:dyDescent="0.2">
      <c r="C161" s="16" t="s">
        <v>178</v>
      </c>
      <c r="L161"/>
      <c r="M161" s="1">
        <v>141</v>
      </c>
      <c r="N161" s="1" t="s">
        <v>485</v>
      </c>
      <c r="O161" s="1" t="s">
        <v>377</v>
      </c>
      <c r="P161" s="1" t="s">
        <v>485</v>
      </c>
      <c r="Q161" s="1" t="s">
        <v>495</v>
      </c>
      <c r="R161" s="1" t="s">
        <v>357</v>
      </c>
    </row>
    <row r="162" spans="3:18" x14ac:dyDescent="0.2">
      <c r="C162" s="16" t="s">
        <v>179</v>
      </c>
      <c r="L162"/>
      <c r="M162" s="1">
        <v>142</v>
      </c>
      <c r="N162" s="1" t="s">
        <v>485</v>
      </c>
      <c r="O162" s="1" t="s">
        <v>378</v>
      </c>
      <c r="P162" s="1" t="s">
        <v>485</v>
      </c>
      <c r="Q162" s="1" t="s">
        <v>485</v>
      </c>
      <c r="R162" s="1" t="s">
        <v>357</v>
      </c>
    </row>
    <row r="163" spans="3:18" x14ac:dyDescent="0.2">
      <c r="C163" s="16" t="s">
        <v>180</v>
      </c>
      <c r="L163"/>
      <c r="M163" s="1">
        <v>143</v>
      </c>
      <c r="N163" s="1" t="s">
        <v>485</v>
      </c>
      <c r="O163" s="1" t="s">
        <v>378</v>
      </c>
      <c r="P163" s="1" t="s">
        <v>485</v>
      </c>
      <c r="Q163" s="1" t="s">
        <v>495</v>
      </c>
      <c r="R163" s="1" t="s">
        <v>357</v>
      </c>
    </row>
    <row r="164" spans="3:18" x14ac:dyDescent="0.2">
      <c r="C164" s="16" t="s">
        <v>181</v>
      </c>
      <c r="L164"/>
      <c r="M164" s="1">
        <v>144</v>
      </c>
      <c r="N164" s="1" t="s">
        <v>485</v>
      </c>
      <c r="O164" s="1" t="s">
        <v>379</v>
      </c>
      <c r="P164" s="1" t="s">
        <v>485</v>
      </c>
      <c r="Q164" s="1" t="s">
        <v>485</v>
      </c>
      <c r="R164" s="1" t="s">
        <v>357</v>
      </c>
    </row>
    <row r="165" spans="3:18" x14ac:dyDescent="0.2">
      <c r="C165" s="16" t="s">
        <v>182</v>
      </c>
      <c r="L165"/>
      <c r="M165" s="1">
        <v>145</v>
      </c>
      <c r="N165" s="1" t="s">
        <v>485</v>
      </c>
      <c r="O165" s="1" t="s">
        <v>380</v>
      </c>
      <c r="P165" s="1" t="s">
        <v>485</v>
      </c>
      <c r="Q165" s="1" t="s">
        <v>485</v>
      </c>
      <c r="R165" s="1" t="s">
        <v>357</v>
      </c>
    </row>
    <row r="166" spans="3:18" x14ac:dyDescent="0.2">
      <c r="C166" s="16" t="s">
        <v>183</v>
      </c>
      <c r="L166"/>
      <c r="M166" s="1">
        <v>146</v>
      </c>
      <c r="N166" s="1" t="s">
        <v>485</v>
      </c>
      <c r="O166" s="1" t="s">
        <v>380</v>
      </c>
      <c r="P166" s="1" t="s">
        <v>485</v>
      </c>
      <c r="Q166" s="1" t="s">
        <v>495</v>
      </c>
      <c r="R166" s="1" t="s">
        <v>357</v>
      </c>
    </row>
    <row r="167" spans="3:18" x14ac:dyDescent="0.2">
      <c r="C167" s="16" t="s">
        <v>184</v>
      </c>
      <c r="L167"/>
      <c r="M167" s="1">
        <v>147</v>
      </c>
      <c r="N167" s="1" t="s">
        <v>485</v>
      </c>
      <c r="O167" s="1" t="s">
        <v>381</v>
      </c>
      <c r="P167" s="1" t="s">
        <v>485</v>
      </c>
      <c r="Q167" s="1" t="s">
        <v>485</v>
      </c>
      <c r="R167" s="1" t="s">
        <v>357</v>
      </c>
    </row>
    <row r="168" spans="3:18" x14ac:dyDescent="0.2">
      <c r="C168" s="16" t="s">
        <v>185</v>
      </c>
      <c r="L168"/>
      <c r="M168" s="1">
        <v>148</v>
      </c>
      <c r="N168" s="1" t="s">
        <v>485</v>
      </c>
      <c r="O168" s="1" t="s">
        <v>381</v>
      </c>
      <c r="P168" s="1" t="s">
        <v>485</v>
      </c>
      <c r="Q168" s="1" t="s">
        <v>495</v>
      </c>
      <c r="R168" s="1" t="s">
        <v>357</v>
      </c>
    </row>
    <row r="169" spans="3:18" x14ac:dyDescent="0.2">
      <c r="C169" s="16" t="s">
        <v>186</v>
      </c>
      <c r="L169"/>
      <c r="M169" s="1">
        <v>149</v>
      </c>
      <c r="N169" s="1" t="s">
        <v>485</v>
      </c>
      <c r="O169" s="1" t="s">
        <v>382</v>
      </c>
      <c r="P169" s="1" t="s">
        <v>485</v>
      </c>
      <c r="Q169" s="1" t="s">
        <v>485</v>
      </c>
      <c r="R169" s="1" t="s">
        <v>357</v>
      </c>
    </row>
    <row r="170" spans="3:18" x14ac:dyDescent="0.2">
      <c r="C170" s="16" t="s">
        <v>187</v>
      </c>
      <c r="L170"/>
      <c r="M170" s="1">
        <v>150</v>
      </c>
      <c r="N170" s="1" t="s">
        <v>485</v>
      </c>
      <c r="O170" s="1" t="s">
        <v>382</v>
      </c>
      <c r="P170" s="1" t="s">
        <v>485</v>
      </c>
      <c r="Q170" s="1" t="s">
        <v>495</v>
      </c>
      <c r="R170" s="1" t="s">
        <v>357</v>
      </c>
    </row>
    <row r="171" spans="3:18" x14ac:dyDescent="0.2">
      <c r="C171" s="16" t="s">
        <v>188</v>
      </c>
      <c r="L171"/>
      <c r="M171" s="1">
        <v>151</v>
      </c>
      <c r="N171" s="1" t="s">
        <v>485</v>
      </c>
      <c r="O171" s="1" t="s">
        <v>383</v>
      </c>
      <c r="P171" s="1" t="s">
        <v>485</v>
      </c>
      <c r="Q171" s="1" t="s">
        <v>485</v>
      </c>
      <c r="R171" s="1" t="s">
        <v>357</v>
      </c>
    </row>
    <row r="172" spans="3:18" x14ac:dyDescent="0.2">
      <c r="C172" s="16" t="s">
        <v>189</v>
      </c>
      <c r="L172"/>
      <c r="M172" s="1">
        <v>152</v>
      </c>
      <c r="N172" s="1" t="s">
        <v>485</v>
      </c>
      <c r="O172" s="1" t="s">
        <v>383</v>
      </c>
      <c r="P172" s="1" t="s">
        <v>485</v>
      </c>
      <c r="Q172" s="1" t="s">
        <v>495</v>
      </c>
      <c r="R172" s="1" t="s">
        <v>357</v>
      </c>
    </row>
    <row r="173" spans="3:18" x14ac:dyDescent="0.2">
      <c r="C173" s="16" t="s">
        <v>190</v>
      </c>
      <c r="L173"/>
      <c r="M173" s="1">
        <v>153</v>
      </c>
      <c r="N173" s="1" t="s">
        <v>485</v>
      </c>
      <c r="O173" s="1" t="s">
        <v>384</v>
      </c>
      <c r="P173" s="1" t="s">
        <v>485</v>
      </c>
      <c r="Q173" s="1" t="s">
        <v>485</v>
      </c>
      <c r="R173" s="1" t="s">
        <v>357</v>
      </c>
    </row>
    <row r="174" spans="3:18" x14ac:dyDescent="0.2">
      <c r="C174" s="16" t="s">
        <v>191</v>
      </c>
      <c r="L174"/>
      <c r="M174" s="1">
        <v>154</v>
      </c>
      <c r="N174" s="1" t="s">
        <v>485</v>
      </c>
      <c r="O174" s="1" t="s">
        <v>384</v>
      </c>
      <c r="P174" s="1" t="s">
        <v>485</v>
      </c>
      <c r="Q174" s="1" t="s">
        <v>495</v>
      </c>
      <c r="R174" s="1" t="s">
        <v>357</v>
      </c>
    </row>
    <row r="175" spans="3:18" x14ac:dyDescent="0.2">
      <c r="C175" s="16" t="s">
        <v>192</v>
      </c>
      <c r="L175"/>
      <c r="M175" s="1">
        <v>155</v>
      </c>
      <c r="N175" s="1" t="s">
        <v>485</v>
      </c>
      <c r="O175" s="1" t="s">
        <v>385</v>
      </c>
      <c r="P175" s="1" t="s">
        <v>485</v>
      </c>
      <c r="Q175" s="1" t="s">
        <v>485</v>
      </c>
      <c r="R175" s="1" t="s">
        <v>357</v>
      </c>
    </row>
    <row r="176" spans="3:18" x14ac:dyDescent="0.2">
      <c r="C176" s="16" t="s">
        <v>193</v>
      </c>
      <c r="L176"/>
      <c r="M176" s="1">
        <v>156</v>
      </c>
      <c r="N176" s="1" t="s">
        <v>485</v>
      </c>
      <c r="O176" s="1" t="s">
        <v>385</v>
      </c>
      <c r="P176" s="1" t="s">
        <v>485</v>
      </c>
      <c r="Q176" s="1" t="s">
        <v>495</v>
      </c>
      <c r="R176" s="1" t="s">
        <v>357</v>
      </c>
    </row>
    <row r="177" spans="3:18" x14ac:dyDescent="0.2">
      <c r="C177" s="16" t="s">
        <v>194</v>
      </c>
      <c r="L177"/>
      <c r="M177" s="1">
        <v>157</v>
      </c>
      <c r="N177" s="1" t="s">
        <v>485</v>
      </c>
      <c r="O177" s="1" t="s">
        <v>386</v>
      </c>
      <c r="P177" s="1" t="s">
        <v>485</v>
      </c>
      <c r="Q177" s="1" t="s">
        <v>485</v>
      </c>
      <c r="R177" s="1" t="s">
        <v>357</v>
      </c>
    </row>
    <row r="178" spans="3:18" x14ac:dyDescent="0.2">
      <c r="C178" s="16" t="s">
        <v>195</v>
      </c>
      <c r="L178"/>
      <c r="M178" s="1">
        <v>158</v>
      </c>
      <c r="N178" s="1" t="s">
        <v>485</v>
      </c>
      <c r="O178" s="1" t="s">
        <v>386</v>
      </c>
      <c r="P178" s="1" t="s">
        <v>485</v>
      </c>
      <c r="Q178" s="1" t="s">
        <v>495</v>
      </c>
      <c r="R178" s="1" t="s">
        <v>357</v>
      </c>
    </row>
    <row r="179" spans="3:18" x14ac:dyDescent="0.2">
      <c r="C179" s="16" t="s">
        <v>196</v>
      </c>
      <c r="L179"/>
      <c r="M179" s="1">
        <v>159</v>
      </c>
      <c r="N179" s="1" t="s">
        <v>485</v>
      </c>
      <c r="O179" s="1" t="s">
        <v>387</v>
      </c>
      <c r="P179" s="1" t="s">
        <v>485</v>
      </c>
      <c r="Q179" s="1" t="s">
        <v>485</v>
      </c>
      <c r="R179" s="1" t="s">
        <v>357</v>
      </c>
    </row>
    <row r="180" spans="3:18" x14ac:dyDescent="0.2">
      <c r="C180" s="16" t="s">
        <v>197</v>
      </c>
      <c r="L180"/>
      <c r="M180" s="1">
        <v>160</v>
      </c>
      <c r="N180" s="1" t="s">
        <v>485</v>
      </c>
      <c r="O180" s="1" t="s">
        <v>387</v>
      </c>
      <c r="P180" s="1" t="s">
        <v>485</v>
      </c>
      <c r="Q180" s="1" t="s">
        <v>495</v>
      </c>
      <c r="R180" s="1" t="s">
        <v>357</v>
      </c>
    </row>
    <row r="181" spans="3:18" x14ac:dyDescent="0.2">
      <c r="C181" s="16" t="s">
        <v>198</v>
      </c>
      <c r="L181"/>
      <c r="M181" s="1">
        <v>161</v>
      </c>
      <c r="N181" s="1" t="s">
        <v>485</v>
      </c>
      <c r="O181" s="1" t="s">
        <v>388</v>
      </c>
      <c r="P181" s="1" t="s">
        <v>485</v>
      </c>
      <c r="Q181" s="1" t="s">
        <v>485</v>
      </c>
      <c r="R181" s="1" t="s">
        <v>357</v>
      </c>
    </row>
    <row r="182" spans="3:18" x14ac:dyDescent="0.2">
      <c r="C182" s="16" t="s">
        <v>199</v>
      </c>
      <c r="L182"/>
      <c r="M182" s="1">
        <v>162</v>
      </c>
      <c r="N182" s="1" t="s">
        <v>485</v>
      </c>
      <c r="O182" s="1" t="s">
        <v>388</v>
      </c>
      <c r="P182" s="1" t="s">
        <v>485</v>
      </c>
      <c r="Q182" s="1" t="s">
        <v>495</v>
      </c>
      <c r="R182" s="1" t="s">
        <v>357</v>
      </c>
    </row>
    <row r="183" spans="3:18" x14ac:dyDescent="0.2">
      <c r="C183" s="16" t="s">
        <v>200</v>
      </c>
      <c r="L183"/>
      <c r="M183" s="1">
        <v>163</v>
      </c>
      <c r="N183" s="1" t="s">
        <v>485</v>
      </c>
      <c r="O183" s="1" t="s">
        <v>425</v>
      </c>
      <c r="P183" s="1" t="s">
        <v>485</v>
      </c>
      <c r="Q183" s="1" t="s">
        <v>485</v>
      </c>
      <c r="R183" s="1" t="s">
        <v>357</v>
      </c>
    </row>
    <row r="184" spans="3:18" x14ac:dyDescent="0.2">
      <c r="C184" s="16" t="s">
        <v>201</v>
      </c>
      <c r="L184"/>
      <c r="M184" s="1">
        <v>164</v>
      </c>
      <c r="N184" s="1" t="s">
        <v>485</v>
      </c>
      <c r="O184" s="1" t="s">
        <v>425</v>
      </c>
      <c r="P184" s="1" t="s">
        <v>485</v>
      </c>
      <c r="Q184" s="1" t="s">
        <v>495</v>
      </c>
      <c r="R184" s="1" t="s">
        <v>357</v>
      </c>
    </row>
    <row r="185" spans="3:18" x14ac:dyDescent="0.2">
      <c r="C185" s="16" t="s">
        <v>202</v>
      </c>
      <c r="L185"/>
      <c r="M185" s="1">
        <v>165</v>
      </c>
      <c r="N185" s="1" t="s">
        <v>485</v>
      </c>
      <c r="O185" s="1" t="s">
        <v>426</v>
      </c>
      <c r="P185" s="1" t="s">
        <v>485</v>
      </c>
      <c r="Q185" s="1" t="s">
        <v>485</v>
      </c>
      <c r="R185" s="1" t="s">
        <v>357</v>
      </c>
    </row>
    <row r="186" spans="3:18" x14ac:dyDescent="0.2">
      <c r="C186" s="16" t="s">
        <v>203</v>
      </c>
      <c r="L186"/>
      <c r="M186" s="1">
        <v>166</v>
      </c>
      <c r="N186" s="1" t="s">
        <v>485</v>
      </c>
      <c r="O186" s="1" t="s">
        <v>426</v>
      </c>
      <c r="P186" s="1" t="s">
        <v>485</v>
      </c>
      <c r="Q186" s="1" t="s">
        <v>495</v>
      </c>
      <c r="R186" s="1" t="s">
        <v>357</v>
      </c>
    </row>
    <row r="187" spans="3:18" x14ac:dyDescent="0.2">
      <c r="C187" s="16" t="s">
        <v>204</v>
      </c>
      <c r="L187"/>
      <c r="M187" s="1">
        <v>167</v>
      </c>
      <c r="N187" s="1" t="s">
        <v>485</v>
      </c>
      <c r="O187" s="1" t="s">
        <v>427</v>
      </c>
      <c r="P187" s="1" t="s">
        <v>485</v>
      </c>
      <c r="Q187" s="1" t="s">
        <v>485</v>
      </c>
      <c r="R187" s="1" t="s">
        <v>357</v>
      </c>
    </row>
    <row r="188" spans="3:18" x14ac:dyDescent="0.2">
      <c r="C188" s="16" t="s">
        <v>205</v>
      </c>
      <c r="L188"/>
      <c r="M188" s="1">
        <v>168</v>
      </c>
      <c r="N188" s="1" t="s">
        <v>485</v>
      </c>
      <c r="O188" s="1" t="s">
        <v>427</v>
      </c>
      <c r="P188" s="1" t="s">
        <v>485</v>
      </c>
      <c r="Q188" s="1" t="s">
        <v>495</v>
      </c>
      <c r="R188" s="1" t="s">
        <v>357</v>
      </c>
    </row>
    <row r="189" spans="3:18" x14ac:dyDescent="0.2">
      <c r="C189" s="16" t="s">
        <v>206</v>
      </c>
      <c r="L189"/>
      <c r="M189" s="1">
        <v>169</v>
      </c>
      <c r="N189" s="1" t="s">
        <v>485</v>
      </c>
      <c r="O189" s="1" t="s">
        <v>428</v>
      </c>
      <c r="P189" s="1" t="s">
        <v>485</v>
      </c>
      <c r="Q189" s="1" t="s">
        <v>485</v>
      </c>
      <c r="R189" s="1" t="s">
        <v>357</v>
      </c>
    </row>
    <row r="190" spans="3:18" x14ac:dyDescent="0.2">
      <c r="C190" s="16" t="s">
        <v>207</v>
      </c>
      <c r="L190"/>
      <c r="M190" s="1">
        <v>170</v>
      </c>
      <c r="N190" s="1" t="s">
        <v>485</v>
      </c>
      <c r="O190" s="1" t="s">
        <v>428</v>
      </c>
      <c r="P190" s="1" t="s">
        <v>485</v>
      </c>
      <c r="Q190" s="1" t="s">
        <v>495</v>
      </c>
      <c r="R190" s="1" t="s">
        <v>357</v>
      </c>
    </row>
    <row r="191" spans="3:18" x14ac:dyDescent="0.2">
      <c r="C191" s="16" t="s">
        <v>208</v>
      </c>
      <c r="L191"/>
      <c r="M191" s="1">
        <v>171</v>
      </c>
      <c r="N191" s="1" t="s">
        <v>485</v>
      </c>
      <c r="O191" s="1" t="s">
        <v>429</v>
      </c>
      <c r="P191" s="1" t="s">
        <v>485</v>
      </c>
      <c r="Q191" s="1" t="s">
        <v>485</v>
      </c>
      <c r="R191" s="1" t="s">
        <v>357</v>
      </c>
    </row>
    <row r="192" spans="3:18" x14ac:dyDescent="0.2">
      <c r="C192" s="16" t="s">
        <v>209</v>
      </c>
      <c r="L192"/>
      <c r="M192" s="1">
        <v>172</v>
      </c>
      <c r="N192" s="1" t="s">
        <v>485</v>
      </c>
      <c r="O192" s="1" t="s">
        <v>429</v>
      </c>
      <c r="P192" s="1" t="s">
        <v>485</v>
      </c>
      <c r="Q192" s="1" t="s">
        <v>495</v>
      </c>
      <c r="R192" s="1" t="s">
        <v>357</v>
      </c>
    </row>
    <row r="193" spans="3:18" x14ac:dyDescent="0.2">
      <c r="C193" s="16" t="s">
        <v>210</v>
      </c>
      <c r="L193"/>
      <c r="M193" s="1">
        <v>173</v>
      </c>
      <c r="N193" s="1" t="s">
        <v>485</v>
      </c>
      <c r="O193" s="1" t="s">
        <v>432</v>
      </c>
      <c r="P193" s="1" t="s">
        <v>485</v>
      </c>
      <c r="Q193" s="1" t="s">
        <v>485</v>
      </c>
      <c r="R193" s="1" t="s">
        <v>357</v>
      </c>
    </row>
    <row r="194" spans="3:18" x14ac:dyDescent="0.2">
      <c r="C194" s="16" t="s">
        <v>211</v>
      </c>
      <c r="L194"/>
      <c r="M194" s="1">
        <v>174</v>
      </c>
      <c r="N194" s="1" t="s">
        <v>485</v>
      </c>
      <c r="O194" s="1" t="s">
        <v>432</v>
      </c>
      <c r="P194" s="1" t="s">
        <v>485</v>
      </c>
      <c r="Q194" s="1" t="s">
        <v>495</v>
      </c>
      <c r="R194" s="1" t="s">
        <v>357</v>
      </c>
    </row>
    <row r="195" spans="3:18" x14ac:dyDescent="0.2">
      <c r="C195" s="16" t="s">
        <v>212</v>
      </c>
      <c r="L195"/>
      <c r="M195" s="1">
        <v>175</v>
      </c>
      <c r="N195" s="1" t="s">
        <v>485</v>
      </c>
      <c r="O195" s="1" t="s">
        <v>435</v>
      </c>
      <c r="P195" s="1" t="s">
        <v>485</v>
      </c>
      <c r="Q195" s="1" t="s">
        <v>495</v>
      </c>
      <c r="R195" s="1" t="s">
        <v>357</v>
      </c>
    </row>
    <row r="196" spans="3:18" x14ac:dyDescent="0.2">
      <c r="C196" s="16" t="s">
        <v>213</v>
      </c>
      <c r="L196"/>
      <c r="M196" s="1">
        <v>176</v>
      </c>
      <c r="N196" s="1" t="s">
        <v>485</v>
      </c>
      <c r="O196" s="1" t="s">
        <v>438</v>
      </c>
      <c r="P196" s="1" t="s">
        <v>485</v>
      </c>
      <c r="Q196" s="1" t="s">
        <v>495</v>
      </c>
      <c r="R196" s="1" t="s">
        <v>357</v>
      </c>
    </row>
    <row r="197" spans="3:18" x14ac:dyDescent="0.2">
      <c r="C197" s="16" t="s">
        <v>214</v>
      </c>
      <c r="L197"/>
      <c r="M197" s="1">
        <v>177</v>
      </c>
      <c r="N197" s="1" t="s">
        <v>485</v>
      </c>
      <c r="O197" s="1" t="s">
        <v>441</v>
      </c>
      <c r="P197" s="1" t="s">
        <v>485</v>
      </c>
      <c r="Q197" s="1" t="s">
        <v>485</v>
      </c>
      <c r="R197" s="1" t="s">
        <v>357</v>
      </c>
    </row>
    <row r="198" spans="3:18" x14ac:dyDescent="0.2">
      <c r="C198" s="16" t="s">
        <v>215</v>
      </c>
      <c r="L198"/>
      <c r="M198" s="1">
        <v>178</v>
      </c>
      <c r="N198" s="1" t="s">
        <v>485</v>
      </c>
      <c r="O198" s="1" t="s">
        <v>445</v>
      </c>
      <c r="P198" s="1" t="s">
        <v>485</v>
      </c>
      <c r="Q198" s="1" t="s">
        <v>495</v>
      </c>
      <c r="R198" s="1" t="s">
        <v>357</v>
      </c>
    </row>
    <row r="199" spans="3:18" x14ac:dyDescent="0.2">
      <c r="C199" s="16" t="s">
        <v>216</v>
      </c>
      <c r="L199"/>
      <c r="M199" s="1">
        <v>179</v>
      </c>
      <c r="N199" s="1" t="s">
        <v>485</v>
      </c>
      <c r="O199" s="1" t="s">
        <v>448</v>
      </c>
      <c r="P199" s="1" t="s">
        <v>485</v>
      </c>
      <c r="Q199" s="1" t="s">
        <v>485</v>
      </c>
      <c r="R199" s="1" t="s">
        <v>357</v>
      </c>
    </row>
    <row r="200" spans="3:18" x14ac:dyDescent="0.2">
      <c r="C200" s="16" t="s">
        <v>217</v>
      </c>
      <c r="L200"/>
      <c r="M200" s="1">
        <v>180</v>
      </c>
      <c r="N200" s="1" t="s">
        <v>485</v>
      </c>
      <c r="O200" s="1" t="s">
        <v>448</v>
      </c>
      <c r="P200" s="1" t="s">
        <v>485</v>
      </c>
      <c r="Q200" s="1" t="s">
        <v>495</v>
      </c>
      <c r="R200" s="1" t="s">
        <v>357</v>
      </c>
    </row>
    <row r="201" spans="3:18" x14ac:dyDescent="0.2">
      <c r="C201" s="16" t="s">
        <v>218</v>
      </c>
      <c r="L201"/>
      <c r="M201" s="1">
        <v>181</v>
      </c>
      <c r="N201" s="1" t="s">
        <v>485</v>
      </c>
      <c r="O201" s="1" t="s">
        <v>451</v>
      </c>
      <c r="P201" s="1" t="s">
        <v>485</v>
      </c>
      <c r="Q201" s="1" t="s">
        <v>495</v>
      </c>
      <c r="R201" s="1" t="s">
        <v>357</v>
      </c>
    </row>
    <row r="202" spans="3:18" x14ac:dyDescent="0.2">
      <c r="C202" s="16" t="s">
        <v>219</v>
      </c>
      <c r="L202"/>
      <c r="M202" s="1">
        <v>182</v>
      </c>
      <c r="N202" s="1" t="s">
        <v>485</v>
      </c>
      <c r="O202" s="1" t="s">
        <v>454</v>
      </c>
      <c r="P202" s="1" t="s">
        <v>485</v>
      </c>
      <c r="Q202" s="1" t="s">
        <v>485</v>
      </c>
      <c r="R202" s="1" t="s">
        <v>357</v>
      </c>
    </row>
    <row r="203" spans="3:18" x14ac:dyDescent="0.2">
      <c r="C203" s="16" t="s">
        <v>220</v>
      </c>
      <c r="L203"/>
      <c r="M203" s="1">
        <v>183</v>
      </c>
      <c r="N203" s="1" t="s">
        <v>485</v>
      </c>
      <c r="O203" s="1" t="s">
        <v>454</v>
      </c>
      <c r="P203" s="1" t="s">
        <v>485</v>
      </c>
      <c r="Q203" s="1" t="s">
        <v>495</v>
      </c>
      <c r="R203" s="1" t="s">
        <v>357</v>
      </c>
    </row>
    <row r="204" spans="3:18" x14ac:dyDescent="0.2">
      <c r="C204" s="16" t="s">
        <v>221</v>
      </c>
      <c r="M204" s="1">
        <v>2</v>
      </c>
      <c r="N204" s="1" t="s">
        <v>485</v>
      </c>
      <c r="O204" s="1" t="s">
        <v>303</v>
      </c>
      <c r="P204" s="1" t="s">
        <v>485</v>
      </c>
      <c r="Q204" s="1" t="s">
        <v>485</v>
      </c>
      <c r="R204" s="1" t="s">
        <v>485</v>
      </c>
    </row>
    <row r="205" spans="3:18" x14ac:dyDescent="0.2">
      <c r="C205" s="16" t="s">
        <v>222</v>
      </c>
      <c r="M205" s="1">
        <v>57</v>
      </c>
      <c r="N205" s="1" t="s">
        <v>485</v>
      </c>
      <c r="O205" s="1" t="s">
        <v>304</v>
      </c>
      <c r="P205" s="1" t="s">
        <v>485</v>
      </c>
      <c r="Q205" s="1" t="s">
        <v>485</v>
      </c>
      <c r="R205" s="1" t="s">
        <v>485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sdk02</cp:lastModifiedBy>
  <cp:lastPrinted>2021-04-05T09:41:37Z</cp:lastPrinted>
  <dcterms:created xsi:type="dcterms:W3CDTF">2007-10-09T06:40:10Z</dcterms:created>
  <dcterms:modified xsi:type="dcterms:W3CDTF">2021-04-08T10:55:50Z</dcterms:modified>
</cp:coreProperties>
</file>