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120" windowWidth="15480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Лист1!$7:$8</definedName>
  </definedNames>
  <calcPr calcId="144525"/>
</workbook>
</file>

<file path=xl/calcChain.xml><?xml version="1.0" encoding="utf-8"?>
<calcChain xmlns="http://schemas.openxmlformats.org/spreadsheetml/2006/main">
  <c r="I51" i="1" l="1"/>
  <c r="J17" i="1" l="1"/>
  <c r="I17" i="1"/>
  <c r="I87" i="1" l="1"/>
  <c r="J95" i="1" l="1"/>
  <c r="I95" i="1"/>
  <c r="I93" i="1"/>
  <c r="I91" i="1"/>
  <c r="J87" i="1"/>
  <c r="J86" i="1" s="1"/>
  <c r="J85" i="1" s="1"/>
  <c r="I86" i="1"/>
  <c r="I85" i="1" s="1"/>
  <c r="J84" i="1"/>
  <c r="J83" i="1" s="1"/>
  <c r="I84" i="1"/>
  <c r="I83" i="1" s="1"/>
  <c r="I79" i="1"/>
  <c r="I69" i="1"/>
  <c r="J104" i="1"/>
  <c r="J103" i="1" s="1"/>
  <c r="J101" i="1"/>
  <c r="J100" i="1" s="1"/>
  <c r="J89" i="1"/>
  <c r="J88" i="1" s="1"/>
  <c r="J81" i="1"/>
  <c r="J79" i="1"/>
  <c r="J77" i="1"/>
  <c r="J74" i="1"/>
  <c r="J73" i="1" s="1"/>
  <c r="J69" i="1"/>
  <c r="J67" i="1"/>
  <c r="J64" i="1"/>
  <c r="J62" i="1"/>
  <c r="J59" i="1"/>
  <c r="J58" i="1" s="1"/>
  <c r="J57" i="1" s="1"/>
  <c r="J54" i="1"/>
  <c r="J53" i="1" s="1"/>
  <c r="J52" i="1" s="1"/>
  <c r="J50" i="1"/>
  <c r="J49" i="1" s="1"/>
  <c r="J47" i="1"/>
  <c r="J46" i="1"/>
  <c r="J45" i="1" s="1"/>
  <c r="J43" i="1"/>
  <c r="J41" i="1"/>
  <c r="J36" i="1"/>
  <c r="J34" i="1"/>
  <c r="J31" i="1"/>
  <c r="J28" i="1"/>
  <c r="J25" i="1"/>
  <c r="J23" i="1"/>
  <c r="J12" i="1"/>
  <c r="J11" i="1" s="1"/>
  <c r="I104" i="1"/>
  <c r="I103" i="1" s="1"/>
  <c r="I101" i="1"/>
  <c r="I100" i="1" s="1"/>
  <c r="I89" i="1"/>
  <c r="I81" i="1"/>
  <c r="I77" i="1"/>
  <c r="I74" i="1"/>
  <c r="I73" i="1" s="1"/>
  <c r="I67" i="1"/>
  <c r="I64" i="1"/>
  <c r="I62" i="1"/>
  <c r="I59" i="1"/>
  <c r="I58" i="1" s="1"/>
  <c r="I57" i="1" s="1"/>
  <c r="I54" i="1"/>
  <c r="I53" i="1" s="1"/>
  <c r="I52" i="1" s="1"/>
  <c r="I50" i="1"/>
  <c r="I49" i="1" s="1"/>
  <c r="I47" i="1"/>
  <c r="I46" i="1"/>
  <c r="I45" i="1" s="1"/>
  <c r="I43" i="1"/>
  <c r="I41" i="1"/>
  <c r="I36" i="1"/>
  <c r="I34" i="1"/>
  <c r="I31" i="1"/>
  <c r="I28" i="1"/>
  <c r="I25" i="1"/>
  <c r="I23" i="1"/>
  <c r="I12" i="1"/>
  <c r="I11" i="1" s="1"/>
  <c r="I88" i="1" l="1"/>
  <c r="I33" i="1"/>
  <c r="I30" i="1" s="1"/>
  <c r="J66" i="1"/>
  <c r="J61" i="1"/>
  <c r="J56" i="1" s="1"/>
  <c r="I66" i="1"/>
  <c r="J16" i="1"/>
  <c r="I61" i="1"/>
  <c r="I56" i="1" s="1"/>
  <c r="J33" i="1"/>
  <c r="J30" i="1" s="1"/>
  <c r="J40" i="1"/>
  <c r="J39" i="1" s="1"/>
  <c r="I76" i="1"/>
  <c r="J76" i="1"/>
  <c r="J72" i="1" s="1"/>
  <c r="J71" i="1" s="1"/>
  <c r="I40" i="1"/>
  <c r="I39" i="1" s="1"/>
  <c r="J22" i="1"/>
  <c r="J21" i="1" s="1"/>
  <c r="I22" i="1"/>
  <c r="I21" i="1" s="1"/>
  <c r="I16" i="1"/>
  <c r="I72" i="1" l="1"/>
  <c r="I71" i="1" s="1"/>
  <c r="J38" i="1"/>
  <c r="I10" i="1"/>
  <c r="I38" i="1"/>
  <c r="J10" i="1"/>
  <c r="J9" i="1" l="1"/>
  <c r="J106" i="1" s="1"/>
  <c r="I9" i="1"/>
  <c r="I106" i="1" s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<sst xmlns="http://schemas.openxmlformats.org/spreadsheetml/2006/main" count="1599" uniqueCount="647">
  <si>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</si>
  <si>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</si>
  <si>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</si>
  <si>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</si>
  <si>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</si>
  <si>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</si>
  <si>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</si>
  <si>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</si>
  <si>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</si>
  <si>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</si>
  <si>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</si>
  <si>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</si>
  <si>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</si>
  <si>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</si>
  <si>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</si>
  <si>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</si>
  <si>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</si>
  <si>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</si>
  <si>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</si>
  <si>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</si>
  <si>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</si>
  <si>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</si>
  <si>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</si>
  <si>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</si>
  <si>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</si>
  <si>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</si>
  <si>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</si>
  <si>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</si>
  <si>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</si>
  <si>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</si>
  <si>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</si>
  <si>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</si>
  <si>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</si>
  <si>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</si>
  <si>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</si>
  <si>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</si>
  <si>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</si>
  <si>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</si>
  <si>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</si>
  <si>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</si>
  <si>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</si>
  <si>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</si>
  <si>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</si>
  <si>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</si>
  <si>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</si>
  <si>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</si>
  <si>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</si>
  <si>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</si>
  <si>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</si>
  <si>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</si>
  <si>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</si>
  <si>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</si>
  <si>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</si>
  <si>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</si>
  <si>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</si>
  <si>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</si>
  <si>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</si>
  <si>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</si>
  <si>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</si>
  <si>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</si>
  <si>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</si>
  <si>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</si>
  <si>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</si>
  <si>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</si>
  <si>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</si>
  <si>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</si>
  <si>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</si>
  <si>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</si>
  <si>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</si>
  <si>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</si>
  <si>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</si>
  <si>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</si>
  <si>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</si>
  <si>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</si>
  <si>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</si>
  <si>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</si>
  <si>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</si>
  <si>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</si>
  <si>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</si>
  <si>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</si>
  <si>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</si>
  <si>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</si>
  <si>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</si>
  <si>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</si>
  <si>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</si>
  <si>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</si>
  <si>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</si>
  <si>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</si>
  <si>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</si>
  <si>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</si>
  <si>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</si>
  <si>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</si>
  <si>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</si>
  <si>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</si>
  <si>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</si>
  <si>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</si>
  <si>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</si>
  <si>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</si>
  <si>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</si>
  <si>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</si>
  <si>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</si>
  <si>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</si>
  <si>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</si>
  <si>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</si>
  <si>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</si>
  <si>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</si>
  <si>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</si>
  <si>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</si>
  <si>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</si>
  <si>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</si>
  <si>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</si>
  <si>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</si>
  <si>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</si>
  <si>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</si>
  <si>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</si>
  <si>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</si>
  <si>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</si>
  <si>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</si>
  <si>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</si>
  <si>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</si>
  <si>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</si>
  <si>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</si>
  <si>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</si>
  <si>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</si>
  <si>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</si>
  <si>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</si>
  <si>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</si>
  <si>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</si>
  <si>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</si>
  <si>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</si>
  <si>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</si>
  <si>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</si>
  <si>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</si>
  <si>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</si>
  <si>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</si>
  <si>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</si>
  <si>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</si>
  <si>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</si>
  <si>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</si>
  <si>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</si>
  <si>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</si>
  <si>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</si>
  <si>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</si>
  <si>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</si>
  <si>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</si>
  <si>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</si>
  <si>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</si>
  <si>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</si>
  <si>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</si>
  <si>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</si>
  <si>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</si>
  <si>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</si>
  <si>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</si>
  <si>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</si>
  <si>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</si>
  <si>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</si>
  <si>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</si>
  <si>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</si>
  <si>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</si>
  <si>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</si>
  <si>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</si>
  <si>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</si>
  <si>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</si>
  <si>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</si>
  <si>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</si>
  <si>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</si>
  <si>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</si>
  <si>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</si>
  <si>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</si>
  <si>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</si>
  <si>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</si>
  <si>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</si>
  <si>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</si>
  <si>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</si>
  <si>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</si>
  <si>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</si>
  <si>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</si>
  <si>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</si>
  <si>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</si>
  <si>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</si>
  <si>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</si>
  <si>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</si>
  <si>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</si>
  <si>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</si>
  <si>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</si>
  <si>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</si>
  <si>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</si>
  <si>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</si>
  <si>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</si>
  <si>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</si>
  <si>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</si>
  <si>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</si>
  <si>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</si>
  <si>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</si>
  <si>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</si>
  <si>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</si>
  <si>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</si>
  <si>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</si>
  <si>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</si>
  <si>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</si>
  <si>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</si>
  <si>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</si>
  <si>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</si>
  <si>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</si>
  <si>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</si>
  <si>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</si>
  <si>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</si>
  <si>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</si>
  <si>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</si>
  <si>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</si>
  <si>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</si>
  <si>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</si>
  <si>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</si>
  <si>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</si>
  <si>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</si>
  <si>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</si>
  <si>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</si>
  <si>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</si>
  <si>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</si>
  <si>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</si>
  <si>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</si>
  <si>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</si>
  <si>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</si>
  <si>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</si>
  <si>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</si>
  <si>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</si>
  <si>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</si>
  <si>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</si>
  <si>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</si>
  <si>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</si>
  <si>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</si>
  <si>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</si>
  <si>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</si>
  <si>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</si>
  <si>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</si>
  <si>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</si>
  <si>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</si>
  <si>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</si>
  <si>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</si>
  <si>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</si>
  <si>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</si>
  <si>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</si>
  <si>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</si>
  <si>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</si>
  <si>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</si>
  <si>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</si>
  <si>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</si>
  <si>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</si>
  <si>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</si>
  <si>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</si>
  <si>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</si>
  <si>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</si>
  <si>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</si>
  <si>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</si>
  <si>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</si>
  <si>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</si>
  <si>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</si>
  <si>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</si>
  <si>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</si>
  <si>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</si>
  <si>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</si>
  <si>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</si>
  <si>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</si>
  <si>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</si>
  <si>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</si>
  <si>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</si>
  <si>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</si>
  <si>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</si>
  <si>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</si>
  <si>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</si>
  <si>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</si>
  <si>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</si>
  <si>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</si>
  <si>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</si>
  <si>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</si>
  <si>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</si>
  <si>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</si>
  <si>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</si>
  <si>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</si>
  <si>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</si>
  <si>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</si>
  <si>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</si>
  <si>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</si>
  <si>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</si>
  <si>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</si>
  <si>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</si>
  <si>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</si>
  <si>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</si>
  <si>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</si>
  <si>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</si>
  <si>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</si>
  <si>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</si>
  <si>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</si>
  <si>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</si>
  <si>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</si>
  <si>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</si>
  <si>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</si>
  <si>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</si>
  <si>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</si>
  <si>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</si>
  <si>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</si>
  <si>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</si>
  <si>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</si>
  <si>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</si>
  <si>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</si>
  <si>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</si>
  <si>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</si>
  <si>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</si>
  <si>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</si>
  <si>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</si>
  <si>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</si>
  <si>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</si>
  <si>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</si>
  <si>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</si>
  <si>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</si>
  <si>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</si>
  <si>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</si>
  <si>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</si>
  <si>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</si>
  <si>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</si>
  <si>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</si>
  <si>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</si>
  <si>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</si>
  <si>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</si>
  <si>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</si>
  <si>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</si>
  <si>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</si>
  <si>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</si>
  <si>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</si>
  <si>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</si>
  <si>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</si>
  <si>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</si>
  <si>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</si>
  <si>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</si>
  <si>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</si>
  <si>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</si>
  <si>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</si>
  <si>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</si>
  <si>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</si>
  <si>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</si>
  <si>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</si>
  <si>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</si>
  <si>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</si>
  <si>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</si>
  <si>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</si>
  <si>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</si>
  <si>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</si>
  <si>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</si>
  <si>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</si>
  <si>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</si>
  <si>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</si>
  <si>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</si>
  <si>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</si>
  <si>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</si>
  <si>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</si>
  <si>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</si>
  <si>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</si>
  <si>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</si>
  <si>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</si>
  <si>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</si>
  <si>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</si>
  <si>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</si>
  <si>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</si>
  <si>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</si>
  <si>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</si>
  <si>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</si>
  <si>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</si>
  <si>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</si>
  <si>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</si>
  <si>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</si>
  <si>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</si>
  <si>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</si>
  <si>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</si>
  <si>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</si>
  <si>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</si>
  <si>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</si>
  <si>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</si>
  <si>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</si>
  <si>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</si>
  <si>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</si>
  <si>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</si>
  <si>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</si>
  <si>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</si>
  <si>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</si>
  <si>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</si>
  <si>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</si>
  <si>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</si>
  <si>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</si>
  <si>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</si>
  <si>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</si>
  <si>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</si>
  <si>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</si>
  <si>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</si>
  <si>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</si>
  <si>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</si>
  <si>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</si>
  <si>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</si>
  <si>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</si>
  <si>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</si>
  <si>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</si>
  <si>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</si>
  <si>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</si>
  <si>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</si>
  <si>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</si>
  <si>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</si>
  <si>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</si>
  <si>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</si>
  <si>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</si>
  <si>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</si>
  <si>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</si>
  <si>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</si>
  <si>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</si>
  <si>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</si>
  <si>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</si>
  <si>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</si>
  <si>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</si>
  <si>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</si>
  <si>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</si>
  <si>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</si>
  <si>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</si>
  <si>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</si>
  <si>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</si>
  <si>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</si>
  <si>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</si>
  <si>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</si>
  <si>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</si>
  <si>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</si>
  <si>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</si>
  <si>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</si>
  <si>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</si>
  <si>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</si>
  <si>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</si>
  <si>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</si>
  <si>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</si>
  <si>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</si>
  <si>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</si>
  <si>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</si>
  <si>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</si>
  <si>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</si>
  <si>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</si>
  <si>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</si>
  <si>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</si>
  <si>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</si>
  <si>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</si>
  <si>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</si>
  <si>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</si>
  <si>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</si>
  <si>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</si>
  <si>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</si>
  <si>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</si>
  <si>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</si>
  <si>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</si>
  <si>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</si>
  <si>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</si>
  <si>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</si>
  <si>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</si>
  <si>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</si>
  <si>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</si>
  <si>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</si>
  <si>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</si>
  <si>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</si>
  <si>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</si>
  <si>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</si>
  <si>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</si>
  <si>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</si>
  <si>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</si>
  <si>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</si>
  <si>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</si>
  <si>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</si>
  <si>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</si>
  <si>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</si>
  <si>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</si>
  <si>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</si>
  <si>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</si>
  <si>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</si>
  <si>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</si>
  <si>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</si>
  <si>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</si>
  <si>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</si>
  <si>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</si>
  <si>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</si>
  <si>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</si>
  <si>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</si>
  <si>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</si>
  <si>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</si>
  <si>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</si>
  <si>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</si>
  <si>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</si>
  <si>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</si>
  <si>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</si>
  <si>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</si>
  <si>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</si>
  <si>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</si>
  <si>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</si>
  <si>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</si>
  <si>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</si>
  <si>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</si>
  <si>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</si>
  <si>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</si>
  <si>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</si>
  <si>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</si>
  <si>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</si>
  <si>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</si>
  <si>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</si>
  <si>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</si>
  <si>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</si>
  <si>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</si>
  <si>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</si>
  <si>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</si>
  <si>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</si>
  <si>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</si>
  <si>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</si>
  <si>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</si>
  <si>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</si>
  <si>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</si>
  <si>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</si>
  <si>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</si>
  <si>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</si>
  <si>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</si>
  <si>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</si>
  <si>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</si>
  <si>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</si>
  <si>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</si>
  <si>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</si>
  <si>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</si>
  <si>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</si>
  <si>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</si>
  <si>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</si>
  <si>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</si>
  <si>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</si>
  <si>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</si>
  <si>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</si>
  <si>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</si>
  <si>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</si>
  <si>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</si>
  <si>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</si>
  <si>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</si>
  <si>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</si>
  <si>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</si>
  <si>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</si>
  <si>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</si>
  <si>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</si>
  <si>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</si>
  <si>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</si>
  <si>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</si>
  <si>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</si>
  <si>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</si>
  <si>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</si>
  <si>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</si>
  <si>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</si>
  <si>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</si>
  <si>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</si>
  <si>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</si>
  <si>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</si>
  <si>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</si>
  <si>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</si>
  <si>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</si>
  <si>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</si>
  <si>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</si>
  <si>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</si>
  <si>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</si>
  <si>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</si>
  <si>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</si>
  <si>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</si>
  <si>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</si>
  <si>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</si>
  <si>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</si>
  <si>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</si>
  <si>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</si>
  <si>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</si>
  <si>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</si>
  <si>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</si>
  <si>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</si>
  <si>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</si>
  <si>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</si>
  <si>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</si>
  <si>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</si>
  <si>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</si>
  <si>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</si>
  <si>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</si>
  <si>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</si>
  <si>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</si>
  <si>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</si>
  <si>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</si>
  <si>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</si>
  <si>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</si>
  <si>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</si>
  <si>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</si>
  <si>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</si>
  <si>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</si>
  <si>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</si>
  <si>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</si>
  <si>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</si>
  <si>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</si>
  <si>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</si>
  <si>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</si>
  <si>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</si>
  <si>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</si>
  <si>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</si>
  <si>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</si>
  <si>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</si>
  <si>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</si>
  <si>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</si>
  <si>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</si>
  <si>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</si>
  <si>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</si>
  <si>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</si>
  <si>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</si>
  <si>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</si>
  <si>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</si>
  <si>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</si>
  <si>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</si>
  <si>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</si>
  <si>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</si>
  <si>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</si>
  <si>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</si>
  <si>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</si>
  <si>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</si>
  <si>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</si>
  <si>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</si>
  <si>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</si>
  <si>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</si>
  <si>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</si>
  <si>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</si>
  <si>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</si>
  <si>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</si>
  <si>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</si>
  <si>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</si>
  <si>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2022 год</t>
  </si>
  <si>
    <t xml:space="preserve">                                        к решению Совета депутатов городского поселения Кола Кольского района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</si>
  <si>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</si>
  <si>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№ 3.1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</si>
  <si>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</si>
  <si>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</si>
  <si>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</si>
  <si>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</si>
  <si>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</si>
  <si>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</si>
  <si>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</si>
  <si>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</si>
  <si>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</si>
  <si>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от ____________ № _____</t>
  </si>
  <si>
    <t>рублей</t>
  </si>
  <si>
    <t>Распределение доходов бюджета города Колы по кодам классификации доходов бюджетов на плановый период 2022 и 2023 годов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</si>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</sst>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8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49" fontId="5" fillId="2" borderId="0" xfId="0" applyNumberFormat="1" applyFont="1" applyFill="1" applyAlignment="1">
      <alignment horizontal="center" wrapText="1"/>
    </xf>
    <xf numFmtId="2" fontId="6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justify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4" fontId="6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165" fontId="6" fillId="0" borderId="0" xfId="0" applyNumberFormat="1" applyFont="1" applyFill="1" applyBorder="1" applyAlignment="1">
      <alignment horizontal="left" vertical="center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0" fillId="0" borderId="0" xfId="0" applyFont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18"/>
  <sheetViews>
    <sheetView tabSelected="1" topLeftCell="G56" workbookViewId="0">
      <selection activeCell="J57" sqref="J56:J57"/>
    </sheetView>
  </sheetViews>
  <sheetFormatPr defaultColWidth="9.140625" defaultRowHeight="12.75" x14ac:dyDescent="0.2"/>
  <cols>
    <col min="1" max="6" width="0" style="11" hidden="1" customWidth="1"/>
    <col min="7" max="7" width="71.7109375" style="12" customWidth="1"/>
    <col min="8" max="8" width="23.7109375" style="15" customWidth="1"/>
    <col min="9" max="9" width="13.7109375" style="19" customWidth="1"/>
    <col min="10" max="10" width="13.7109375" style="13" customWidth="1"/>
    <col min="11" max="16384" width="9.140625" style="13"/>
  </cols>
  <sheetData>
    <row r="1" spans="1:10" ht="15.75" x14ac:dyDescent="0.25">
      <c r="G1" s="3"/>
      <c r="H1" s="27"/>
      <c r="I1" s="65" t="s">
        <v>631</v>
      </c>
      <c r="J1" s="66"/>
    </row>
    <row r="2" spans="1:10" ht="15.75" x14ac:dyDescent="0.25">
      <c r="G2" s="79" t="s">
        <v>629</v>
      </c>
      <c r="H2" s="69"/>
      <c r="I2" s="69"/>
      <c r="J2" s="69"/>
    </row>
    <row r="3" spans="1:10" ht="15.75" x14ac:dyDescent="0.25">
      <c r="G3" s="67" t="s">
        <v>641</v>
      </c>
      <c r="H3" s="68"/>
      <c r="I3" s="68"/>
      <c r="J3" s="69"/>
    </row>
    <row r="4" spans="1:10" ht="15.75" x14ac:dyDescent="0.25">
      <c r="G4" s="67"/>
      <c r="H4" s="68"/>
      <c r="I4" s="68"/>
    </row>
    <row r="5" spans="1:10" ht="53.25" customHeight="1" x14ac:dyDescent="0.3">
      <c r="G5" s="70" t="s">
        <v>643</v>
      </c>
      <c r="H5" s="70"/>
      <c r="I5" s="70"/>
      <c r="J5" s="71"/>
    </row>
    <row r="6" spans="1:10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77" t="s">
        <v>642</v>
      </c>
      <c r="J6" s="78"/>
    </row>
    <row r="7" spans="1:10" s="5" customFormat="1" ht="21" customHeight="1" x14ac:dyDescent="0.2">
      <c r="A7" s="4"/>
      <c r="B7" s="4"/>
      <c r="C7" s="4"/>
      <c r="D7" s="4"/>
      <c r="E7" s="4"/>
      <c r="F7" s="4"/>
      <c r="G7" s="72" t="s">
        <v>461</v>
      </c>
      <c r="H7" s="74" t="s">
        <v>469</v>
      </c>
      <c r="I7" s="75" t="s">
        <v>466</v>
      </c>
      <c r="J7" s="76"/>
    </row>
    <row r="8" spans="1:10" s="5" customFormat="1" ht="21" customHeight="1" x14ac:dyDescent="0.2">
      <c r="A8" s="4"/>
      <c r="B8" s="4"/>
      <c r="C8" s="4"/>
      <c r="D8" s="4"/>
      <c r="E8" s="4"/>
      <c r="F8" s="4"/>
      <c r="G8" s="73"/>
      <c r="H8" s="73"/>
      <c r="I8" s="22" t="s">
        <v>628</v>
      </c>
      <c r="J8" s="22" t="s">
        <v>640</v>
      </c>
    </row>
    <row r="9" spans="1:10" s="10" customFormat="1" x14ac:dyDescent="0.2">
      <c r="A9" s="8" t="s">
        <v>480</v>
      </c>
      <c r="B9" s="8" t="s">
        <v>486</v>
      </c>
      <c r="C9" s="8" t="s">
        <v>482</v>
      </c>
      <c r="D9" s="8" t="s">
        <v>483</v>
      </c>
      <c r="E9" s="8" t="s">
        <v>484</v>
      </c>
      <c r="F9" s="8" t="s">
        <v>480</v>
      </c>
      <c r="G9" s="23" t="s">
        <v>290</v>
      </c>
      <c r="H9" s="28" t="s">
        <v>389</v>
      </c>
      <c r="I9" s="59">
        <f>I10+I38</f>
        <v>119243197.44</v>
      </c>
      <c r="J9" s="59">
        <f>J10+J38</f>
        <v>123643500</v>
      </c>
    </row>
    <row r="10" spans="1:10" s="10" customFormat="1" x14ac:dyDescent="0.2">
      <c r="A10" s="8" t="s">
        <v>480</v>
      </c>
      <c r="B10" s="8" t="s">
        <v>301</v>
      </c>
      <c r="C10" s="8" t="s">
        <v>301</v>
      </c>
      <c r="D10" s="8" t="s">
        <v>483</v>
      </c>
      <c r="E10" s="8" t="s">
        <v>484</v>
      </c>
      <c r="F10" s="8" t="s">
        <v>480</v>
      </c>
      <c r="G10" s="23" t="s">
        <v>301</v>
      </c>
      <c r="H10" s="25"/>
      <c r="I10" s="59">
        <f>I11+I30+I21+I16</f>
        <v>108925600</v>
      </c>
      <c r="J10" s="59">
        <f>J11+J30+J21+J16</f>
        <v>113324600</v>
      </c>
    </row>
    <row r="11" spans="1:10" s="10" customFormat="1" x14ac:dyDescent="0.2">
      <c r="A11" s="8" t="s">
        <v>480</v>
      </c>
      <c r="B11" s="8" t="s">
        <v>488</v>
      </c>
      <c r="C11" s="8" t="s">
        <v>489</v>
      </c>
      <c r="D11" s="8" t="s">
        <v>483</v>
      </c>
      <c r="E11" s="8" t="s">
        <v>484</v>
      </c>
      <c r="F11" s="8" t="s">
        <v>480</v>
      </c>
      <c r="G11" s="23" t="s">
        <v>489</v>
      </c>
      <c r="H11" s="28" t="s">
        <v>390</v>
      </c>
      <c r="I11" s="59">
        <f>I12</f>
        <v>59380000</v>
      </c>
      <c r="J11" s="59">
        <f>J12</f>
        <v>61755000</v>
      </c>
    </row>
    <row r="12" spans="1:10" s="10" customFormat="1" x14ac:dyDescent="0.2">
      <c r="A12" s="8" t="s">
        <v>480</v>
      </c>
      <c r="B12" s="8" t="s">
        <v>497</v>
      </c>
      <c r="C12" s="8" t="s">
        <v>498</v>
      </c>
      <c r="D12" s="8" t="s">
        <v>483</v>
      </c>
      <c r="E12" s="8" t="s">
        <v>499</v>
      </c>
      <c r="F12" s="8" t="s">
        <v>491</v>
      </c>
      <c r="G12" s="32" t="s">
        <v>498</v>
      </c>
      <c r="H12" s="25" t="s">
        <v>391</v>
      </c>
      <c r="I12" s="60">
        <f>I13+I14+I15</f>
        <v>59380000</v>
      </c>
      <c r="J12" s="60">
        <f>J13+J14+J15</f>
        <v>61755000</v>
      </c>
    </row>
    <row r="13" spans="1:10" ht="51" x14ac:dyDescent="0.2">
      <c r="A13" s="11" t="s">
        <v>480</v>
      </c>
      <c r="B13" s="11" t="s">
        <v>501</v>
      </c>
      <c r="C13" s="11" t="s">
        <v>502</v>
      </c>
      <c r="D13" s="11" t="s">
        <v>483</v>
      </c>
      <c r="E13" s="11" t="s">
        <v>499</v>
      </c>
      <c r="F13" s="11" t="s">
        <v>491</v>
      </c>
      <c r="G13" s="32" t="s">
        <v>585</v>
      </c>
      <c r="H13" s="25" t="s">
        <v>392</v>
      </c>
      <c r="I13" s="60">
        <v>58578800</v>
      </c>
      <c r="J13" s="60">
        <v>60922500</v>
      </c>
    </row>
    <row r="14" spans="1:10" ht="65.25" customHeight="1" x14ac:dyDescent="0.2">
      <c r="A14" s="11" t="s">
        <v>480</v>
      </c>
      <c r="B14" s="11" t="s">
        <v>504</v>
      </c>
      <c r="C14" s="11" t="s">
        <v>505</v>
      </c>
      <c r="D14" s="11" t="s">
        <v>483</v>
      </c>
      <c r="E14" s="11" t="s">
        <v>499</v>
      </c>
      <c r="F14" s="11" t="s">
        <v>491</v>
      </c>
      <c r="G14" s="33" t="s">
        <v>586</v>
      </c>
      <c r="H14" s="25" t="s">
        <v>393</v>
      </c>
      <c r="I14" s="60">
        <v>536000</v>
      </c>
      <c r="J14" s="60">
        <v>557500</v>
      </c>
    </row>
    <row r="15" spans="1:10" ht="25.5" x14ac:dyDescent="0.2">
      <c r="G15" s="33" t="s">
        <v>583</v>
      </c>
      <c r="H15" s="25" t="s">
        <v>584</v>
      </c>
      <c r="I15" s="60">
        <v>265200</v>
      </c>
      <c r="J15" s="60">
        <v>275000</v>
      </c>
    </row>
    <row r="16" spans="1:10" ht="28.5" customHeight="1" x14ac:dyDescent="0.2">
      <c r="G16" s="34" t="s">
        <v>514</v>
      </c>
      <c r="H16" s="28" t="s">
        <v>260</v>
      </c>
      <c r="I16" s="59">
        <f>I17</f>
        <v>2113100</v>
      </c>
      <c r="J16" s="59">
        <f>J17</f>
        <v>2239600</v>
      </c>
    </row>
    <row r="17" spans="1:10" ht="24.75" customHeight="1" x14ac:dyDescent="0.2">
      <c r="G17" s="35" t="s">
        <v>517</v>
      </c>
      <c r="H17" s="36" t="s">
        <v>261</v>
      </c>
      <c r="I17" s="60">
        <f>I18+I19+I20</f>
        <v>2113100</v>
      </c>
      <c r="J17" s="60">
        <f>J18+J19+J20</f>
        <v>2239600</v>
      </c>
    </row>
    <row r="18" spans="1:10" ht="76.5" x14ac:dyDescent="0.2">
      <c r="G18" s="64" t="s">
        <v>644</v>
      </c>
      <c r="H18" s="36" t="s">
        <v>587</v>
      </c>
      <c r="I18" s="60">
        <v>971400</v>
      </c>
      <c r="J18" s="60">
        <v>1036900</v>
      </c>
    </row>
    <row r="19" spans="1:10" ht="84" customHeight="1" x14ac:dyDescent="0.2">
      <c r="G19" s="64" t="s">
        <v>645</v>
      </c>
      <c r="H19" s="36" t="s">
        <v>588</v>
      </c>
      <c r="I19" s="60">
        <v>5500</v>
      </c>
      <c r="J19" s="60">
        <v>5800</v>
      </c>
    </row>
    <row r="20" spans="1:10" ht="74.25" customHeight="1" x14ac:dyDescent="0.2">
      <c r="G20" s="64" t="s">
        <v>646</v>
      </c>
      <c r="H20" s="36" t="s">
        <v>589</v>
      </c>
      <c r="I20" s="60">
        <v>1136200</v>
      </c>
      <c r="J20" s="60">
        <v>1196900</v>
      </c>
    </row>
    <row r="21" spans="1:10" s="10" customFormat="1" ht="16.5" customHeight="1" x14ac:dyDescent="0.2">
      <c r="A21" s="8"/>
      <c r="B21" s="8"/>
      <c r="C21" s="8"/>
      <c r="D21" s="8"/>
      <c r="E21" s="8"/>
      <c r="F21" s="8"/>
      <c r="G21" s="31" t="s">
        <v>3</v>
      </c>
      <c r="H21" s="28" t="s">
        <v>400</v>
      </c>
      <c r="I21" s="59">
        <f>I22+I28</f>
        <v>24807500</v>
      </c>
      <c r="J21" s="59">
        <f>J22+J28</f>
        <v>25800000</v>
      </c>
    </row>
    <row r="22" spans="1:10" ht="15" customHeight="1" x14ac:dyDescent="0.2">
      <c r="G22" s="26" t="s">
        <v>6</v>
      </c>
      <c r="H22" s="25" t="s">
        <v>401</v>
      </c>
      <c r="I22" s="60">
        <f>I23+I25+I27</f>
        <v>24807500</v>
      </c>
      <c r="J22" s="60">
        <f>J23+J25+J27</f>
        <v>25800000</v>
      </c>
    </row>
    <row r="23" spans="1:10" ht="25.5" customHeight="1" x14ac:dyDescent="0.2">
      <c r="G23" s="33" t="s">
        <v>409</v>
      </c>
      <c r="H23" s="25" t="s">
        <v>402</v>
      </c>
      <c r="I23" s="60">
        <f>I24</f>
        <v>15629000</v>
      </c>
      <c r="J23" s="60">
        <f>J24</f>
        <v>16254000</v>
      </c>
    </row>
    <row r="24" spans="1:10" ht="25.5" customHeight="1" x14ac:dyDescent="0.2">
      <c r="G24" s="33" t="s">
        <v>409</v>
      </c>
      <c r="H24" s="25" t="s">
        <v>403</v>
      </c>
      <c r="I24" s="60">
        <v>15629000</v>
      </c>
      <c r="J24" s="60">
        <v>16254000</v>
      </c>
    </row>
    <row r="25" spans="1:10" ht="24" customHeight="1" x14ac:dyDescent="0.2">
      <c r="G25" s="33" t="s">
        <v>410</v>
      </c>
      <c r="H25" s="25" t="s">
        <v>404</v>
      </c>
      <c r="I25" s="60">
        <f>I26</f>
        <v>9178500</v>
      </c>
      <c r="J25" s="60">
        <f>J26</f>
        <v>9546000</v>
      </c>
    </row>
    <row r="26" spans="1:10" ht="25.5" customHeight="1" x14ac:dyDescent="0.2">
      <c r="G26" s="33" t="s">
        <v>410</v>
      </c>
      <c r="H26" s="25" t="s">
        <v>405</v>
      </c>
      <c r="I26" s="60">
        <v>9178500</v>
      </c>
      <c r="J26" s="60">
        <v>9546000</v>
      </c>
    </row>
    <row r="27" spans="1:10" ht="14.25" hidden="1" customHeight="1" x14ac:dyDescent="0.2">
      <c r="G27" s="26" t="s">
        <v>411</v>
      </c>
      <c r="H27" s="25" t="s">
        <v>406</v>
      </c>
      <c r="I27" s="60"/>
      <c r="J27" s="60"/>
    </row>
    <row r="28" spans="1:10" ht="14.25" hidden="1" customHeight="1" x14ac:dyDescent="0.2">
      <c r="G28" s="33" t="s">
        <v>18</v>
      </c>
      <c r="H28" s="25" t="s">
        <v>407</v>
      </c>
      <c r="I28" s="60">
        <f>I29</f>
        <v>0</v>
      </c>
      <c r="J28" s="60">
        <f>J29</f>
        <v>0</v>
      </c>
    </row>
    <row r="29" spans="1:10" ht="14.25" hidden="1" customHeight="1" x14ac:dyDescent="0.2">
      <c r="G29" s="33" t="s">
        <v>18</v>
      </c>
      <c r="H29" s="25" t="s">
        <v>408</v>
      </c>
      <c r="I29" s="60"/>
      <c r="J29" s="60"/>
    </row>
    <row r="30" spans="1:10" x14ac:dyDescent="0.2">
      <c r="A30" s="11" t="s">
        <v>480</v>
      </c>
      <c r="B30" s="11" t="s">
        <v>510</v>
      </c>
      <c r="C30" s="11" t="s">
        <v>511</v>
      </c>
      <c r="D30" s="11" t="s">
        <v>483</v>
      </c>
      <c r="E30" s="11" t="s">
        <v>499</v>
      </c>
      <c r="F30" s="11" t="s">
        <v>491</v>
      </c>
      <c r="G30" s="23" t="s">
        <v>21</v>
      </c>
      <c r="H30" s="28" t="s">
        <v>394</v>
      </c>
      <c r="I30" s="59">
        <f>I31+I33</f>
        <v>22625000</v>
      </c>
      <c r="J30" s="59">
        <f>J31+J33</f>
        <v>23530000</v>
      </c>
    </row>
    <row r="31" spans="1:10" s="10" customFormat="1" x14ac:dyDescent="0.2">
      <c r="A31" s="8" t="s">
        <v>480</v>
      </c>
      <c r="B31" s="8" t="s">
        <v>513</v>
      </c>
      <c r="C31" s="8" t="s">
        <v>514</v>
      </c>
      <c r="D31" s="8" t="s">
        <v>483</v>
      </c>
      <c r="E31" s="8" t="s">
        <v>484</v>
      </c>
      <c r="F31" s="8" t="s">
        <v>480</v>
      </c>
      <c r="G31" s="24" t="s">
        <v>397</v>
      </c>
      <c r="H31" s="25" t="s">
        <v>395</v>
      </c>
      <c r="I31" s="60">
        <f>I32</f>
        <v>4145000</v>
      </c>
      <c r="J31" s="60">
        <f>J32</f>
        <v>4311000</v>
      </c>
    </row>
    <row r="32" spans="1:10" s="10" customFormat="1" ht="25.5" customHeight="1" x14ac:dyDescent="0.2">
      <c r="A32" s="8" t="s">
        <v>480</v>
      </c>
      <c r="B32" s="8" t="s">
        <v>516</v>
      </c>
      <c r="C32" s="8" t="s">
        <v>517</v>
      </c>
      <c r="D32" s="8" t="s">
        <v>483</v>
      </c>
      <c r="E32" s="8" t="s">
        <v>499</v>
      </c>
      <c r="F32" s="8" t="s">
        <v>491</v>
      </c>
      <c r="G32" s="24" t="s">
        <v>565</v>
      </c>
      <c r="H32" s="25" t="s">
        <v>564</v>
      </c>
      <c r="I32" s="60">
        <v>4145000</v>
      </c>
      <c r="J32" s="60">
        <v>4311000</v>
      </c>
    </row>
    <row r="33" spans="1:10" x14ac:dyDescent="0.2">
      <c r="A33" s="11" t="s">
        <v>480</v>
      </c>
      <c r="B33" s="11" t="s">
        <v>519</v>
      </c>
      <c r="C33" s="11" t="s">
        <v>520</v>
      </c>
      <c r="D33" s="11" t="s">
        <v>483</v>
      </c>
      <c r="E33" s="11" t="s">
        <v>499</v>
      </c>
      <c r="F33" s="11" t="s">
        <v>491</v>
      </c>
      <c r="G33" s="24" t="s">
        <v>398</v>
      </c>
      <c r="H33" s="25" t="s">
        <v>399</v>
      </c>
      <c r="I33" s="60">
        <f>I34+I36</f>
        <v>18480000</v>
      </c>
      <c r="J33" s="60">
        <f>J34+J36</f>
        <v>19219000</v>
      </c>
    </row>
    <row r="34" spans="1:10" x14ac:dyDescent="0.2">
      <c r="G34" s="33" t="s">
        <v>559</v>
      </c>
      <c r="H34" s="25" t="s">
        <v>558</v>
      </c>
      <c r="I34" s="60">
        <f>I35</f>
        <v>15180000</v>
      </c>
      <c r="J34" s="60">
        <f>J35</f>
        <v>15919000</v>
      </c>
    </row>
    <row r="35" spans="1:10" ht="25.5" x14ac:dyDescent="0.2">
      <c r="A35" s="11" t="s">
        <v>480</v>
      </c>
      <c r="B35" s="11" t="s">
        <v>525</v>
      </c>
      <c r="C35" s="11" t="s">
        <v>526</v>
      </c>
      <c r="D35" s="11" t="s">
        <v>483</v>
      </c>
      <c r="E35" s="11" t="s">
        <v>499</v>
      </c>
      <c r="F35" s="11" t="s">
        <v>491</v>
      </c>
      <c r="G35" s="33" t="s">
        <v>557</v>
      </c>
      <c r="H35" s="25" t="s">
        <v>556</v>
      </c>
      <c r="I35" s="60">
        <v>15180000</v>
      </c>
      <c r="J35" s="60">
        <v>15919000</v>
      </c>
    </row>
    <row r="36" spans="1:10" x14ac:dyDescent="0.2">
      <c r="G36" s="33" t="s">
        <v>561</v>
      </c>
      <c r="H36" s="25" t="s">
        <v>560</v>
      </c>
      <c r="I36" s="60">
        <f>I37</f>
        <v>3300000</v>
      </c>
      <c r="J36" s="60">
        <f>J37</f>
        <v>3300000</v>
      </c>
    </row>
    <row r="37" spans="1:10" ht="25.5" x14ac:dyDescent="0.2">
      <c r="A37" s="11" t="s">
        <v>480</v>
      </c>
      <c r="B37" s="11" t="s">
        <v>522</v>
      </c>
      <c r="C37" s="11" t="s">
        <v>523</v>
      </c>
      <c r="D37" s="11" t="s">
        <v>483</v>
      </c>
      <c r="E37" s="11" t="s">
        <v>499</v>
      </c>
      <c r="F37" s="11" t="s">
        <v>491</v>
      </c>
      <c r="G37" s="33" t="s">
        <v>563</v>
      </c>
      <c r="H37" s="25" t="s">
        <v>562</v>
      </c>
      <c r="I37" s="60">
        <v>3300000</v>
      </c>
      <c r="J37" s="60">
        <v>3300000</v>
      </c>
    </row>
    <row r="38" spans="1:10" x14ac:dyDescent="0.2">
      <c r="A38" s="11" t="s">
        <v>480</v>
      </c>
      <c r="B38" s="11" t="s">
        <v>531</v>
      </c>
      <c r="C38" s="11" t="s">
        <v>534</v>
      </c>
      <c r="D38" s="11" t="s">
        <v>483</v>
      </c>
      <c r="E38" s="11" t="s">
        <v>499</v>
      </c>
      <c r="F38" s="11" t="s">
        <v>491</v>
      </c>
      <c r="G38" s="23" t="s">
        <v>302</v>
      </c>
      <c r="H38" s="25"/>
      <c r="I38" s="59">
        <f>I39+I56+I52+I66</f>
        <v>10317597.439999999</v>
      </c>
      <c r="J38" s="59">
        <f>J39+J56+J52+J66</f>
        <v>10318900</v>
      </c>
    </row>
    <row r="39" spans="1:10" ht="25.5" x14ac:dyDescent="0.2">
      <c r="A39" s="11" t="s">
        <v>480</v>
      </c>
      <c r="B39" s="11" t="s">
        <v>536</v>
      </c>
      <c r="C39" s="11" t="s">
        <v>537</v>
      </c>
      <c r="D39" s="11" t="s">
        <v>483</v>
      </c>
      <c r="E39" s="11" t="s">
        <v>499</v>
      </c>
      <c r="F39" s="11" t="s">
        <v>491</v>
      </c>
      <c r="G39" s="43" t="s">
        <v>267</v>
      </c>
      <c r="H39" s="28" t="s">
        <v>412</v>
      </c>
      <c r="I39" s="59">
        <f>I40+I49</f>
        <v>9092497.4399999995</v>
      </c>
      <c r="J39" s="59">
        <f>J40+J49</f>
        <v>9444800</v>
      </c>
    </row>
    <row r="40" spans="1:10" ht="51" x14ac:dyDescent="0.2">
      <c r="A40" s="11" t="s">
        <v>480</v>
      </c>
      <c r="B40" s="11" t="s">
        <v>539</v>
      </c>
      <c r="C40" s="11" t="s">
        <v>540</v>
      </c>
      <c r="D40" s="11" t="s">
        <v>483</v>
      </c>
      <c r="E40" s="11" t="s">
        <v>499</v>
      </c>
      <c r="F40" s="11" t="s">
        <v>491</v>
      </c>
      <c r="G40" s="33" t="s">
        <v>352</v>
      </c>
      <c r="H40" s="25" t="s">
        <v>417</v>
      </c>
      <c r="I40" s="60">
        <f>I41+I45+I43+I47</f>
        <v>8517500</v>
      </c>
      <c r="J40" s="60">
        <f>J41+J45+J43+J47</f>
        <v>8847800</v>
      </c>
    </row>
    <row r="41" spans="1:10" ht="38.25" x14ac:dyDescent="0.2">
      <c r="A41" s="11" t="s">
        <v>480</v>
      </c>
      <c r="B41" s="11" t="s">
        <v>542</v>
      </c>
      <c r="C41" s="11" t="s">
        <v>0</v>
      </c>
      <c r="D41" s="11" t="s">
        <v>483</v>
      </c>
      <c r="E41" s="11" t="s">
        <v>499</v>
      </c>
      <c r="F41" s="11" t="s">
        <v>491</v>
      </c>
      <c r="G41" s="32" t="s">
        <v>275</v>
      </c>
      <c r="H41" s="25" t="s">
        <v>418</v>
      </c>
      <c r="I41" s="60">
        <f>I42</f>
        <v>5381100</v>
      </c>
      <c r="J41" s="60">
        <f>J42</f>
        <v>5596300</v>
      </c>
    </row>
    <row r="42" spans="1:10" s="10" customFormat="1" ht="51" x14ac:dyDescent="0.2">
      <c r="A42" s="8" t="s">
        <v>480</v>
      </c>
      <c r="B42" s="8" t="s">
        <v>2</v>
      </c>
      <c r="C42" s="8" t="s">
        <v>3</v>
      </c>
      <c r="D42" s="8" t="s">
        <v>483</v>
      </c>
      <c r="E42" s="8" t="s">
        <v>484</v>
      </c>
      <c r="F42" s="8" t="s">
        <v>480</v>
      </c>
      <c r="G42" s="33" t="s">
        <v>555</v>
      </c>
      <c r="H42" s="25" t="s">
        <v>554</v>
      </c>
      <c r="I42" s="60">
        <v>5381100</v>
      </c>
      <c r="J42" s="60">
        <v>5596300</v>
      </c>
    </row>
    <row r="43" spans="1:10" s="10" customFormat="1" ht="51" x14ac:dyDescent="0.2">
      <c r="A43" s="8"/>
      <c r="B43" s="8"/>
      <c r="C43" s="8"/>
      <c r="D43" s="8"/>
      <c r="E43" s="8"/>
      <c r="F43" s="8"/>
      <c r="G43" s="33" t="s">
        <v>323</v>
      </c>
      <c r="H43" s="25" t="s">
        <v>322</v>
      </c>
      <c r="I43" s="60">
        <f>I44</f>
        <v>376400</v>
      </c>
      <c r="J43" s="60">
        <f>J44</f>
        <v>391500</v>
      </c>
    </row>
    <row r="44" spans="1:10" s="10" customFormat="1" ht="51" x14ac:dyDescent="0.2">
      <c r="A44" s="8"/>
      <c r="B44" s="8"/>
      <c r="C44" s="8"/>
      <c r="D44" s="8"/>
      <c r="E44" s="8"/>
      <c r="F44" s="8"/>
      <c r="G44" s="33" t="s">
        <v>570</v>
      </c>
      <c r="H44" s="25" t="s">
        <v>571</v>
      </c>
      <c r="I44" s="60">
        <v>376400</v>
      </c>
      <c r="J44" s="60">
        <v>391500</v>
      </c>
    </row>
    <row r="45" spans="1:10" s="10" customFormat="1" ht="51" hidden="1" x14ac:dyDescent="0.2">
      <c r="A45" s="8" t="s">
        <v>480</v>
      </c>
      <c r="B45" s="8" t="s">
        <v>5</v>
      </c>
      <c r="C45" s="8" t="s">
        <v>6</v>
      </c>
      <c r="D45" s="8" t="s">
        <v>483</v>
      </c>
      <c r="E45" s="8" t="s">
        <v>484</v>
      </c>
      <c r="F45" s="8" t="s">
        <v>491</v>
      </c>
      <c r="G45" s="32" t="s">
        <v>353</v>
      </c>
      <c r="H45" s="25" t="s">
        <v>419</v>
      </c>
      <c r="I45" s="60">
        <f>I46</f>
        <v>0</v>
      </c>
      <c r="J45" s="60">
        <f>J46</f>
        <v>0</v>
      </c>
    </row>
    <row r="46" spans="1:10" ht="38.25" hidden="1" x14ac:dyDescent="0.2">
      <c r="A46" s="11" t="s">
        <v>480</v>
      </c>
      <c r="B46" s="11" t="s">
        <v>8</v>
      </c>
      <c r="C46" s="11" t="s">
        <v>9</v>
      </c>
      <c r="D46" s="11" t="s">
        <v>483</v>
      </c>
      <c r="E46" s="11" t="s">
        <v>499</v>
      </c>
      <c r="F46" s="11" t="s">
        <v>491</v>
      </c>
      <c r="G46" s="26" t="s">
        <v>553</v>
      </c>
      <c r="H46" s="25" t="s">
        <v>552</v>
      </c>
      <c r="I46" s="60">
        <f>338-338</f>
        <v>0</v>
      </c>
      <c r="J46" s="60">
        <f>338-338</f>
        <v>0</v>
      </c>
    </row>
    <row r="47" spans="1:10" ht="25.5" x14ac:dyDescent="0.2">
      <c r="G47" s="32" t="s">
        <v>532</v>
      </c>
      <c r="H47" s="25" t="s">
        <v>533</v>
      </c>
      <c r="I47" s="60">
        <f>I48</f>
        <v>2760000</v>
      </c>
      <c r="J47" s="60">
        <f>J48</f>
        <v>2860000</v>
      </c>
    </row>
    <row r="48" spans="1:10" ht="25.5" x14ac:dyDescent="0.2">
      <c r="G48" s="33" t="s">
        <v>551</v>
      </c>
      <c r="H48" s="25" t="s">
        <v>550</v>
      </c>
      <c r="I48" s="60">
        <v>2760000</v>
      </c>
      <c r="J48" s="60">
        <v>2860000</v>
      </c>
    </row>
    <row r="49" spans="1:10" ht="51" x14ac:dyDescent="0.2">
      <c r="G49" s="33" t="s">
        <v>414</v>
      </c>
      <c r="H49" s="25" t="s">
        <v>415</v>
      </c>
      <c r="I49" s="60">
        <f>I50</f>
        <v>574997.43999999994</v>
      </c>
      <c r="J49" s="60">
        <f>J50</f>
        <v>597000</v>
      </c>
    </row>
    <row r="50" spans="1:10" ht="51" x14ac:dyDescent="0.2">
      <c r="G50" s="33" t="s">
        <v>413</v>
      </c>
      <c r="H50" s="25" t="s">
        <v>416</v>
      </c>
      <c r="I50" s="60">
        <f>I51</f>
        <v>574997.43999999994</v>
      </c>
      <c r="J50" s="60">
        <f>J51</f>
        <v>597000</v>
      </c>
    </row>
    <row r="51" spans="1:10" ht="51" x14ac:dyDescent="0.2">
      <c r="G51" s="33" t="s">
        <v>549</v>
      </c>
      <c r="H51" s="25" t="s">
        <v>548</v>
      </c>
      <c r="I51" s="60">
        <f>575000-2.56</f>
        <v>574997.43999999994</v>
      </c>
      <c r="J51" s="60">
        <v>597000</v>
      </c>
    </row>
    <row r="52" spans="1:10" ht="25.5" x14ac:dyDescent="0.2">
      <c r="G52" s="34" t="s">
        <v>236</v>
      </c>
      <c r="H52" s="28" t="s">
        <v>231</v>
      </c>
      <c r="I52" s="59">
        <f t="shared" ref="I52:J54" si="0">I53</f>
        <v>59600</v>
      </c>
      <c r="J52" s="59">
        <f t="shared" si="0"/>
        <v>59600</v>
      </c>
    </row>
    <row r="53" spans="1:10" x14ac:dyDescent="0.2">
      <c r="G53" s="33" t="s">
        <v>232</v>
      </c>
      <c r="H53" s="25" t="s">
        <v>233</v>
      </c>
      <c r="I53" s="60">
        <f t="shared" si="0"/>
        <v>59600</v>
      </c>
      <c r="J53" s="60">
        <f t="shared" si="0"/>
        <v>59600</v>
      </c>
    </row>
    <row r="54" spans="1:10" ht="25.5" x14ac:dyDescent="0.2">
      <c r="G54" s="33" t="s">
        <v>566</v>
      </c>
      <c r="H54" s="25" t="s">
        <v>568</v>
      </c>
      <c r="I54" s="60">
        <f t="shared" si="0"/>
        <v>59600</v>
      </c>
      <c r="J54" s="60">
        <f t="shared" si="0"/>
        <v>59600</v>
      </c>
    </row>
    <row r="55" spans="1:10" ht="25.5" x14ac:dyDescent="0.2">
      <c r="G55" s="33" t="s">
        <v>567</v>
      </c>
      <c r="H55" s="25" t="s">
        <v>569</v>
      </c>
      <c r="I55" s="60">
        <v>59600</v>
      </c>
      <c r="J55" s="60">
        <v>59600</v>
      </c>
    </row>
    <row r="56" spans="1:10" x14ac:dyDescent="0.2">
      <c r="A56" s="11" t="s">
        <v>480</v>
      </c>
      <c r="B56" s="11" t="s">
        <v>11</v>
      </c>
      <c r="C56" s="11" t="s">
        <v>12</v>
      </c>
      <c r="D56" s="11" t="s">
        <v>483</v>
      </c>
      <c r="E56" s="11" t="s">
        <v>499</v>
      </c>
      <c r="F56" s="11" t="s">
        <v>491</v>
      </c>
      <c r="G56" s="23" t="s">
        <v>312</v>
      </c>
      <c r="H56" s="28" t="s">
        <v>420</v>
      </c>
      <c r="I56" s="59">
        <f>I57+I61</f>
        <v>1165500</v>
      </c>
      <c r="J56" s="59">
        <f>J57+J61</f>
        <v>814500</v>
      </c>
    </row>
    <row r="57" spans="1:10" ht="51" x14ac:dyDescent="0.2">
      <c r="A57" s="11" t="s">
        <v>480</v>
      </c>
      <c r="B57" s="11" t="s">
        <v>14</v>
      </c>
      <c r="C57" s="11" t="s">
        <v>15</v>
      </c>
      <c r="D57" s="11" t="s">
        <v>483</v>
      </c>
      <c r="E57" s="11" t="s">
        <v>495</v>
      </c>
      <c r="F57" s="11" t="s">
        <v>491</v>
      </c>
      <c r="G57" s="33" t="s">
        <v>354</v>
      </c>
      <c r="H57" s="25" t="s">
        <v>421</v>
      </c>
      <c r="I57" s="60">
        <f>I58</f>
        <v>382300</v>
      </c>
      <c r="J57" s="60">
        <f>J58</f>
        <v>0</v>
      </c>
    </row>
    <row r="58" spans="1:10" ht="60.75" customHeight="1" x14ac:dyDescent="0.2">
      <c r="G58" s="33" t="s">
        <v>590</v>
      </c>
      <c r="H58" s="25" t="s">
        <v>591</v>
      </c>
      <c r="I58" s="60">
        <f>I59+I60</f>
        <v>382300</v>
      </c>
      <c r="J58" s="60">
        <f>J59+J60</f>
        <v>0</v>
      </c>
    </row>
    <row r="59" spans="1:10" s="48" customFormat="1" ht="49.5" hidden="1" customHeight="1" x14ac:dyDescent="0.2">
      <c r="A59" s="45" t="s">
        <v>480</v>
      </c>
      <c r="B59" s="45" t="s">
        <v>17</v>
      </c>
      <c r="C59" s="45" t="s">
        <v>18</v>
      </c>
      <c r="D59" s="45" t="s">
        <v>483</v>
      </c>
      <c r="E59" s="45" t="s">
        <v>499</v>
      </c>
      <c r="F59" s="45" t="s">
        <v>491</v>
      </c>
      <c r="G59" s="46" t="s">
        <v>547</v>
      </c>
      <c r="H59" s="47" t="s">
        <v>546</v>
      </c>
      <c r="I59" s="61">
        <f>1213-751.2-461.8</f>
        <v>0</v>
      </c>
      <c r="J59" s="61">
        <f>1213-751.2-461.8</f>
        <v>0</v>
      </c>
    </row>
    <row r="60" spans="1:10" s="10" customFormat="1" ht="58.5" customHeight="1" x14ac:dyDescent="0.2">
      <c r="A60" s="8"/>
      <c r="B60" s="8"/>
      <c r="C60" s="8"/>
      <c r="D60" s="8"/>
      <c r="E60" s="8"/>
      <c r="F60" s="8"/>
      <c r="G60" s="33" t="s">
        <v>592</v>
      </c>
      <c r="H60" s="25" t="s">
        <v>593</v>
      </c>
      <c r="I60" s="60">
        <v>382300</v>
      </c>
      <c r="J60" s="60">
        <v>0</v>
      </c>
    </row>
    <row r="61" spans="1:10" s="10" customFormat="1" ht="38.25" x14ac:dyDescent="0.2">
      <c r="A61" s="8" t="s">
        <v>480</v>
      </c>
      <c r="B61" s="8" t="s">
        <v>20</v>
      </c>
      <c r="C61" s="8" t="s">
        <v>21</v>
      </c>
      <c r="D61" s="8" t="s">
        <v>483</v>
      </c>
      <c r="E61" s="8" t="s">
        <v>484</v>
      </c>
      <c r="F61" s="8" t="s">
        <v>480</v>
      </c>
      <c r="G61" s="33" t="s">
        <v>355</v>
      </c>
      <c r="H61" s="25" t="s">
        <v>422</v>
      </c>
      <c r="I61" s="60">
        <f>I62+I64</f>
        <v>783200</v>
      </c>
      <c r="J61" s="60">
        <f>J62+J64</f>
        <v>814500</v>
      </c>
    </row>
    <row r="62" spans="1:10" s="10" customFormat="1" ht="25.5" x14ac:dyDescent="0.2">
      <c r="A62" s="8" t="s">
        <v>480</v>
      </c>
      <c r="B62" s="8" t="s">
        <v>23</v>
      </c>
      <c r="C62" s="8" t="s">
        <v>24</v>
      </c>
      <c r="D62" s="8" t="s">
        <v>483</v>
      </c>
      <c r="E62" s="8" t="s">
        <v>495</v>
      </c>
      <c r="F62" s="8" t="s">
        <v>491</v>
      </c>
      <c r="G62" s="32" t="s">
        <v>320</v>
      </c>
      <c r="H62" s="25" t="s">
        <v>423</v>
      </c>
      <c r="I62" s="60">
        <f>I63</f>
        <v>783200</v>
      </c>
      <c r="J62" s="60">
        <f>J63</f>
        <v>814500</v>
      </c>
    </row>
    <row r="63" spans="1:10" ht="25.5" x14ac:dyDescent="0.2">
      <c r="A63" s="11" t="s">
        <v>480</v>
      </c>
      <c r="B63" s="11" t="s">
        <v>26</v>
      </c>
      <c r="C63" s="11" t="s">
        <v>27</v>
      </c>
      <c r="D63" s="11" t="s">
        <v>483</v>
      </c>
      <c r="E63" s="11" t="s">
        <v>495</v>
      </c>
      <c r="F63" s="11" t="s">
        <v>491</v>
      </c>
      <c r="G63" s="33" t="s">
        <v>545</v>
      </c>
      <c r="H63" s="25" t="s">
        <v>544</v>
      </c>
      <c r="I63" s="60">
        <v>783200</v>
      </c>
      <c r="J63" s="60">
        <v>814500</v>
      </c>
    </row>
    <row r="64" spans="1:10" s="50" customFormat="1" ht="38.25" hidden="1" x14ac:dyDescent="0.2">
      <c r="A64" s="49"/>
      <c r="B64" s="49"/>
      <c r="C64" s="49"/>
      <c r="D64" s="49"/>
      <c r="E64" s="49"/>
      <c r="F64" s="49"/>
      <c r="G64" s="46" t="s">
        <v>594</v>
      </c>
      <c r="H64" s="47" t="s">
        <v>324</v>
      </c>
      <c r="I64" s="61">
        <f>I65</f>
        <v>0</v>
      </c>
      <c r="J64" s="61">
        <f>J65</f>
        <v>0</v>
      </c>
    </row>
    <row r="65" spans="1:10" s="50" customFormat="1" ht="38.25" hidden="1" x14ac:dyDescent="0.2">
      <c r="A65" s="49"/>
      <c r="B65" s="49"/>
      <c r="C65" s="49"/>
      <c r="D65" s="49"/>
      <c r="E65" s="49"/>
      <c r="F65" s="49"/>
      <c r="G65" s="46" t="s">
        <v>595</v>
      </c>
      <c r="H65" s="47" t="s">
        <v>596</v>
      </c>
      <c r="I65" s="61"/>
      <c r="J65" s="61"/>
    </row>
    <row r="66" spans="1:10" hidden="1" x14ac:dyDescent="0.2">
      <c r="G66" s="31" t="s">
        <v>235</v>
      </c>
      <c r="H66" s="28" t="s">
        <v>234</v>
      </c>
      <c r="I66" s="59">
        <f>I69+I67</f>
        <v>0</v>
      </c>
      <c r="J66" s="59">
        <f>J69+J67</f>
        <v>0</v>
      </c>
    </row>
    <row r="67" spans="1:10" ht="25.5" hidden="1" x14ac:dyDescent="0.2">
      <c r="G67" s="33" t="s">
        <v>327</v>
      </c>
      <c r="H67" s="25" t="s">
        <v>325</v>
      </c>
      <c r="I67" s="60">
        <f>I68</f>
        <v>0</v>
      </c>
      <c r="J67" s="60">
        <f>J68</f>
        <v>0</v>
      </c>
    </row>
    <row r="68" spans="1:10" ht="38.25" hidden="1" x14ac:dyDescent="0.2">
      <c r="G68" s="34" t="s">
        <v>328</v>
      </c>
      <c r="H68" s="25" t="s">
        <v>326</v>
      </c>
      <c r="I68" s="60"/>
      <c r="J68" s="60"/>
    </row>
    <row r="69" spans="1:10" hidden="1" x14ac:dyDescent="0.2">
      <c r="G69" s="33" t="s">
        <v>624</v>
      </c>
      <c r="H69" s="25" t="s">
        <v>625</v>
      </c>
      <c r="I69" s="60">
        <f>I70</f>
        <v>0</v>
      </c>
      <c r="J69" s="60">
        <f>J70</f>
        <v>0</v>
      </c>
    </row>
    <row r="70" spans="1:10" ht="51" hidden="1" x14ac:dyDescent="0.2">
      <c r="G70" s="33" t="s">
        <v>626</v>
      </c>
      <c r="H70" s="25" t="s">
        <v>627</v>
      </c>
      <c r="I70" s="60">
        <v>0</v>
      </c>
      <c r="J70" s="60">
        <v>0</v>
      </c>
    </row>
    <row r="71" spans="1:10" s="38" customFormat="1" x14ac:dyDescent="0.2">
      <c r="A71" s="37" t="s">
        <v>480</v>
      </c>
      <c r="B71" s="37" t="s">
        <v>31</v>
      </c>
      <c r="C71" s="37" t="s">
        <v>32</v>
      </c>
      <c r="D71" s="37" t="s">
        <v>483</v>
      </c>
      <c r="E71" s="37" t="s">
        <v>499</v>
      </c>
      <c r="F71" s="37" t="s">
        <v>491</v>
      </c>
      <c r="G71" s="23" t="s">
        <v>348</v>
      </c>
      <c r="H71" s="28" t="s">
        <v>424</v>
      </c>
      <c r="I71" s="59">
        <f>I72+I100+I103</f>
        <v>46305756.780000001</v>
      </c>
      <c r="J71" s="59">
        <f>J72+J100+J103</f>
        <v>46295931.780000001</v>
      </c>
    </row>
    <row r="72" spans="1:10" s="40" customFormat="1" ht="25.5" x14ac:dyDescent="0.2">
      <c r="A72" s="39" t="s">
        <v>480</v>
      </c>
      <c r="B72" s="39" t="s">
        <v>35</v>
      </c>
      <c r="C72" s="39" t="s">
        <v>36</v>
      </c>
      <c r="D72" s="39" t="s">
        <v>483</v>
      </c>
      <c r="E72" s="39" t="s">
        <v>499</v>
      </c>
      <c r="F72" s="39" t="s">
        <v>491</v>
      </c>
      <c r="G72" s="23" t="s">
        <v>350</v>
      </c>
      <c r="H72" s="28" t="s">
        <v>396</v>
      </c>
      <c r="I72" s="59">
        <f>I73+I76+I85+I88</f>
        <v>46305756.780000001</v>
      </c>
      <c r="J72" s="59">
        <f>J73+J76+J85+J88</f>
        <v>46295931.780000001</v>
      </c>
    </row>
    <row r="73" spans="1:10" s="40" customFormat="1" ht="18.75" customHeight="1" x14ac:dyDescent="0.2">
      <c r="A73" s="39" t="s">
        <v>480</v>
      </c>
      <c r="B73" s="39" t="s">
        <v>239</v>
      </c>
      <c r="C73" s="39" t="s">
        <v>240</v>
      </c>
      <c r="D73" s="39" t="s">
        <v>483</v>
      </c>
      <c r="E73" s="39" t="s">
        <v>499</v>
      </c>
      <c r="F73" s="39" t="s">
        <v>491</v>
      </c>
      <c r="G73" s="23" t="s">
        <v>356</v>
      </c>
      <c r="H73" s="28" t="s">
        <v>574</v>
      </c>
      <c r="I73" s="59">
        <f>I74</f>
        <v>9657664</v>
      </c>
      <c r="J73" s="59">
        <f>J74</f>
        <v>9657664</v>
      </c>
    </row>
    <row r="74" spans="1:10" s="38" customFormat="1" x14ac:dyDescent="0.2">
      <c r="A74" s="37" t="s">
        <v>480</v>
      </c>
      <c r="B74" s="37" t="s">
        <v>242</v>
      </c>
      <c r="C74" s="37" t="s">
        <v>243</v>
      </c>
      <c r="D74" s="37" t="s">
        <v>483</v>
      </c>
      <c r="E74" s="37" t="s">
        <v>499</v>
      </c>
      <c r="F74" s="37" t="s">
        <v>491</v>
      </c>
      <c r="G74" s="24" t="s">
        <v>359</v>
      </c>
      <c r="H74" s="25" t="s">
        <v>575</v>
      </c>
      <c r="I74" s="60">
        <f>I75</f>
        <v>9657664</v>
      </c>
      <c r="J74" s="60">
        <f>J75</f>
        <v>9657664</v>
      </c>
    </row>
    <row r="75" spans="1:10" s="38" customFormat="1" ht="27.75" customHeight="1" x14ac:dyDescent="0.2">
      <c r="A75" s="37" t="s">
        <v>480</v>
      </c>
      <c r="B75" s="37" t="s">
        <v>245</v>
      </c>
      <c r="C75" s="37" t="s">
        <v>246</v>
      </c>
      <c r="D75" s="37" t="s">
        <v>483</v>
      </c>
      <c r="E75" s="37" t="s">
        <v>499</v>
      </c>
      <c r="F75" s="37" t="s">
        <v>491</v>
      </c>
      <c r="G75" s="24" t="s">
        <v>630</v>
      </c>
      <c r="H75" s="25" t="s">
        <v>576</v>
      </c>
      <c r="I75" s="60">
        <v>9657664</v>
      </c>
      <c r="J75" s="60">
        <v>9657664</v>
      </c>
    </row>
    <row r="76" spans="1:10" s="40" customFormat="1" ht="27" customHeight="1" x14ac:dyDescent="0.2">
      <c r="A76" s="39"/>
      <c r="B76" s="39"/>
      <c r="C76" s="39"/>
      <c r="D76" s="39"/>
      <c r="E76" s="39"/>
      <c r="F76" s="39"/>
      <c r="G76" s="23" t="s">
        <v>362</v>
      </c>
      <c r="H76" s="28" t="s">
        <v>577</v>
      </c>
      <c r="I76" s="59">
        <f>I83+I81+I77+I79</f>
        <v>5460730.2800000003</v>
      </c>
      <c r="J76" s="59">
        <f>J83+J81+J77+J79</f>
        <v>5450905.2800000003</v>
      </c>
    </row>
    <row r="77" spans="1:10" s="38" customFormat="1" ht="44.25" hidden="1" customHeight="1" x14ac:dyDescent="0.2">
      <c r="A77" s="37"/>
      <c r="B77" s="37"/>
      <c r="C77" s="37"/>
      <c r="D77" s="37"/>
      <c r="E77" s="37"/>
      <c r="F77" s="37"/>
      <c r="G77" s="41" t="s">
        <v>597</v>
      </c>
      <c r="H77" s="25" t="s">
        <v>598</v>
      </c>
      <c r="I77" s="60">
        <f>I78</f>
        <v>0</v>
      </c>
      <c r="J77" s="60">
        <f>J78</f>
        <v>0</v>
      </c>
    </row>
    <row r="78" spans="1:10" s="38" customFormat="1" ht="45.75" hidden="1" customHeight="1" x14ac:dyDescent="0.2">
      <c r="A78" s="37"/>
      <c r="B78" s="37"/>
      <c r="C78" s="37"/>
      <c r="D78" s="37"/>
      <c r="E78" s="37"/>
      <c r="F78" s="37"/>
      <c r="G78" s="41" t="s">
        <v>599</v>
      </c>
      <c r="H78" s="25" t="s">
        <v>600</v>
      </c>
      <c r="I78" s="60"/>
      <c r="J78" s="60"/>
    </row>
    <row r="79" spans="1:10" s="38" customFormat="1" ht="25.5" x14ac:dyDescent="0.2">
      <c r="A79" s="37"/>
      <c r="B79" s="37"/>
      <c r="C79" s="37"/>
      <c r="D79" s="37"/>
      <c r="E79" s="37"/>
      <c r="F79" s="37"/>
      <c r="G79" s="42" t="s">
        <v>601</v>
      </c>
      <c r="H79" s="25" t="s">
        <v>602</v>
      </c>
      <c r="I79" s="60">
        <f>I80</f>
        <v>4156346</v>
      </c>
      <c r="J79" s="60">
        <f>J80</f>
        <v>4144916</v>
      </c>
    </row>
    <row r="80" spans="1:10" s="38" customFormat="1" ht="25.5" x14ac:dyDescent="0.2">
      <c r="A80" s="37"/>
      <c r="B80" s="37"/>
      <c r="C80" s="37"/>
      <c r="D80" s="37"/>
      <c r="E80" s="37"/>
      <c r="F80" s="37"/>
      <c r="G80" s="41" t="s">
        <v>603</v>
      </c>
      <c r="H80" s="25" t="s">
        <v>604</v>
      </c>
      <c r="I80" s="60">
        <v>4156346</v>
      </c>
      <c r="J80" s="60">
        <v>4144916</v>
      </c>
    </row>
    <row r="81" spans="1:14" s="50" customFormat="1" ht="38.25" hidden="1" x14ac:dyDescent="0.2">
      <c r="A81" s="49"/>
      <c r="B81" s="49"/>
      <c r="C81" s="49"/>
      <c r="D81" s="49"/>
      <c r="E81" s="49"/>
      <c r="F81" s="49"/>
      <c r="G81" s="56" t="s">
        <v>572</v>
      </c>
      <c r="H81" s="47" t="s">
        <v>578</v>
      </c>
      <c r="I81" s="61">
        <f>I82</f>
        <v>0</v>
      </c>
      <c r="J81" s="61">
        <f>J82</f>
        <v>0</v>
      </c>
    </row>
    <row r="82" spans="1:14" s="50" customFormat="1" ht="38.25" hidden="1" x14ac:dyDescent="0.2">
      <c r="A82" s="49"/>
      <c r="B82" s="49"/>
      <c r="C82" s="49"/>
      <c r="D82" s="49"/>
      <c r="E82" s="49"/>
      <c r="F82" s="49"/>
      <c r="G82" s="57" t="s">
        <v>573</v>
      </c>
      <c r="H82" s="47" t="s">
        <v>579</v>
      </c>
      <c r="I82" s="61"/>
      <c r="J82" s="61"/>
    </row>
    <row r="83" spans="1:14" s="38" customFormat="1" ht="13.5" customHeight="1" x14ac:dyDescent="0.2">
      <c r="A83" s="37"/>
      <c r="B83" s="37"/>
      <c r="C83" s="37"/>
      <c r="D83" s="37"/>
      <c r="E83" s="37"/>
      <c r="F83" s="37"/>
      <c r="G83" s="24" t="s">
        <v>34</v>
      </c>
      <c r="H83" s="25" t="s">
        <v>580</v>
      </c>
      <c r="I83" s="60">
        <f>I84</f>
        <v>1304384.28</v>
      </c>
      <c r="J83" s="60">
        <f>J84</f>
        <v>1305989.28</v>
      </c>
    </row>
    <row r="84" spans="1:14" s="38" customFormat="1" ht="13.5" customHeight="1" x14ac:dyDescent="0.2">
      <c r="A84" s="37"/>
      <c r="B84" s="37"/>
      <c r="C84" s="37"/>
      <c r="D84" s="37"/>
      <c r="E84" s="37"/>
      <c r="F84" s="37"/>
      <c r="G84" s="24" t="s">
        <v>543</v>
      </c>
      <c r="H84" s="25" t="s">
        <v>581</v>
      </c>
      <c r="I84" s="60">
        <f>320718+4566.28+979100</f>
        <v>1304384.28</v>
      </c>
      <c r="J84" s="60">
        <f>322323+4566.28+979100</f>
        <v>1305989.28</v>
      </c>
    </row>
    <row r="85" spans="1:14" s="40" customFormat="1" ht="26.25" customHeight="1" x14ac:dyDescent="0.2">
      <c r="A85" s="39"/>
      <c r="B85" s="39"/>
      <c r="C85" s="39"/>
      <c r="D85" s="39"/>
      <c r="E85" s="39"/>
      <c r="F85" s="39"/>
      <c r="G85" s="43" t="s">
        <v>443</v>
      </c>
      <c r="H85" s="30" t="s">
        <v>582</v>
      </c>
      <c r="I85" s="59">
        <f>I86</f>
        <v>1187362.5</v>
      </c>
      <c r="J85" s="59">
        <f>J86</f>
        <v>1187362.5</v>
      </c>
    </row>
    <row r="86" spans="1:14" s="38" customFormat="1" ht="25.5" x14ac:dyDescent="0.2">
      <c r="A86" s="37"/>
      <c r="B86" s="37"/>
      <c r="C86" s="37"/>
      <c r="D86" s="37"/>
      <c r="E86" s="37"/>
      <c r="F86" s="37"/>
      <c r="G86" s="44" t="s">
        <v>605</v>
      </c>
      <c r="H86" s="29" t="s">
        <v>606</v>
      </c>
      <c r="I86" s="60">
        <f>I87</f>
        <v>1187362.5</v>
      </c>
      <c r="J86" s="60">
        <f>J87</f>
        <v>1187362.5</v>
      </c>
    </row>
    <row r="87" spans="1:14" s="38" customFormat="1" ht="27" customHeight="1" x14ac:dyDescent="0.2">
      <c r="A87" s="37"/>
      <c r="B87" s="37"/>
      <c r="C87" s="37"/>
      <c r="D87" s="37"/>
      <c r="E87" s="37"/>
      <c r="F87" s="37"/>
      <c r="G87" s="44" t="s">
        <v>605</v>
      </c>
      <c r="H87" s="29" t="s">
        <v>607</v>
      </c>
      <c r="I87" s="60">
        <f>1183362.5+4000</f>
        <v>1187362.5</v>
      </c>
      <c r="J87" s="60">
        <f>1183362.5+4000</f>
        <v>1187362.5</v>
      </c>
    </row>
    <row r="88" spans="1:14" s="38" customFormat="1" ht="27" customHeight="1" x14ac:dyDescent="0.2">
      <c r="A88" s="37"/>
      <c r="B88" s="37"/>
      <c r="C88" s="37"/>
      <c r="D88" s="37"/>
      <c r="E88" s="37"/>
      <c r="F88" s="37"/>
      <c r="G88" s="58" t="s">
        <v>440</v>
      </c>
      <c r="H88" s="30" t="s">
        <v>608</v>
      </c>
      <c r="I88" s="60">
        <f>I89+I91+I95</f>
        <v>30000000</v>
      </c>
      <c r="J88" s="60">
        <f>J89+J91+J95</f>
        <v>30000000</v>
      </c>
    </row>
    <row r="89" spans="1:14" s="50" customFormat="1" ht="38.25" hidden="1" x14ac:dyDescent="0.2">
      <c r="A89" s="49"/>
      <c r="B89" s="49"/>
      <c r="C89" s="49"/>
      <c r="D89" s="49"/>
      <c r="E89" s="49"/>
      <c r="F89" s="49"/>
      <c r="G89" s="52" t="s">
        <v>609</v>
      </c>
      <c r="H89" s="53" t="s">
        <v>610</v>
      </c>
      <c r="I89" s="61">
        <f>I90</f>
        <v>0</v>
      </c>
      <c r="J89" s="61">
        <f>J90</f>
        <v>0</v>
      </c>
    </row>
    <row r="90" spans="1:14" s="50" customFormat="1" ht="51" hidden="1" x14ac:dyDescent="0.2">
      <c r="A90" s="49"/>
      <c r="B90" s="49"/>
      <c r="C90" s="49"/>
      <c r="D90" s="49"/>
      <c r="E90" s="49"/>
      <c r="F90" s="49"/>
      <c r="G90" s="52" t="s">
        <v>611</v>
      </c>
      <c r="H90" s="53" t="s">
        <v>612</v>
      </c>
      <c r="I90" s="61"/>
      <c r="J90" s="61"/>
    </row>
    <row r="91" spans="1:14" s="38" customFormat="1" ht="38.25" hidden="1" x14ac:dyDescent="0.2">
      <c r="A91" s="37"/>
      <c r="B91" s="37"/>
      <c r="C91" s="37"/>
      <c r="D91" s="37"/>
      <c r="E91" s="37"/>
      <c r="F91" s="37"/>
      <c r="G91" s="44" t="s">
        <v>632</v>
      </c>
      <c r="H91" s="29" t="s">
        <v>633</v>
      </c>
      <c r="I91" s="60">
        <f>I92</f>
        <v>0</v>
      </c>
      <c r="J91" s="62"/>
      <c r="L91" s="18"/>
      <c r="N91" s="19"/>
    </row>
    <row r="92" spans="1:14" s="38" customFormat="1" ht="45.75" hidden="1" customHeight="1" x14ac:dyDescent="0.2">
      <c r="A92" s="37"/>
      <c r="B92" s="37"/>
      <c r="C92" s="37"/>
      <c r="D92" s="37"/>
      <c r="E92" s="37"/>
      <c r="F92" s="37"/>
      <c r="G92" s="44" t="s">
        <v>634</v>
      </c>
      <c r="H92" s="29" t="s">
        <v>635</v>
      </c>
      <c r="I92" s="60">
        <v>0</v>
      </c>
      <c r="J92" s="62"/>
      <c r="L92" s="18"/>
      <c r="N92" s="19"/>
    </row>
    <row r="93" spans="1:14" s="38" customFormat="1" ht="38.25" hidden="1" x14ac:dyDescent="0.2">
      <c r="A93" s="37"/>
      <c r="B93" s="37"/>
      <c r="C93" s="37"/>
      <c r="D93" s="37"/>
      <c r="E93" s="37"/>
      <c r="F93" s="37"/>
      <c r="G93" s="44" t="s">
        <v>609</v>
      </c>
      <c r="H93" s="29" t="s">
        <v>610</v>
      </c>
      <c r="I93" s="60">
        <f>I94</f>
        <v>0</v>
      </c>
      <c r="J93" s="62"/>
      <c r="L93" s="18"/>
      <c r="N93" s="19"/>
    </row>
    <row r="94" spans="1:14" s="38" customFormat="1" ht="51" hidden="1" x14ac:dyDescent="0.2">
      <c r="A94" s="37"/>
      <c r="B94" s="37"/>
      <c r="C94" s="37"/>
      <c r="D94" s="37"/>
      <c r="E94" s="37"/>
      <c r="F94" s="37"/>
      <c r="G94" s="44" t="s">
        <v>611</v>
      </c>
      <c r="H94" s="29" t="s">
        <v>612</v>
      </c>
      <c r="I94" s="60"/>
      <c r="J94" s="62"/>
      <c r="L94" s="18"/>
      <c r="N94" s="19"/>
    </row>
    <row r="95" spans="1:14" s="38" customFormat="1" ht="12" customHeight="1" x14ac:dyDescent="0.2">
      <c r="A95" s="37"/>
      <c r="B95" s="37"/>
      <c r="C95" s="37"/>
      <c r="D95" s="37"/>
      <c r="E95" s="37"/>
      <c r="F95" s="37"/>
      <c r="G95" s="44" t="s">
        <v>636</v>
      </c>
      <c r="H95" s="29" t="s">
        <v>637</v>
      </c>
      <c r="I95" s="60">
        <f>I96</f>
        <v>30000000</v>
      </c>
      <c r="J95" s="60">
        <f>J96</f>
        <v>30000000</v>
      </c>
      <c r="L95" s="17"/>
      <c r="N95" s="19"/>
    </row>
    <row r="96" spans="1:14" s="38" customFormat="1" ht="12.75" customHeight="1" x14ac:dyDescent="0.2">
      <c r="A96" s="37"/>
      <c r="B96" s="37"/>
      <c r="C96" s="37"/>
      <c r="D96" s="37"/>
      <c r="E96" s="37"/>
      <c r="F96" s="37"/>
      <c r="G96" s="44" t="s">
        <v>638</v>
      </c>
      <c r="H96" s="29" t="s">
        <v>639</v>
      </c>
      <c r="I96" s="60">
        <v>30000000</v>
      </c>
      <c r="J96" s="60">
        <v>30000000</v>
      </c>
      <c r="L96" s="18"/>
      <c r="N96" s="19"/>
    </row>
    <row r="97" spans="1:10" s="50" customFormat="1" hidden="1" x14ac:dyDescent="0.2">
      <c r="A97" s="49"/>
      <c r="B97" s="49"/>
      <c r="C97" s="49"/>
      <c r="D97" s="49"/>
      <c r="E97" s="49"/>
      <c r="F97" s="49"/>
      <c r="G97" s="52"/>
      <c r="H97" s="53"/>
      <c r="I97" s="61"/>
      <c r="J97" s="61"/>
    </row>
    <row r="98" spans="1:10" s="50" customFormat="1" hidden="1" x14ac:dyDescent="0.2">
      <c r="A98" s="49"/>
      <c r="B98" s="49"/>
      <c r="C98" s="49"/>
      <c r="D98" s="49"/>
      <c r="E98" s="49"/>
      <c r="F98" s="49"/>
      <c r="G98" s="52"/>
      <c r="H98" s="53"/>
      <c r="I98" s="61"/>
      <c r="J98" s="61"/>
    </row>
    <row r="99" spans="1:10" s="50" customFormat="1" hidden="1" x14ac:dyDescent="0.2">
      <c r="A99" s="49"/>
      <c r="B99" s="49"/>
      <c r="C99" s="49"/>
      <c r="D99" s="49"/>
      <c r="E99" s="49"/>
      <c r="F99" s="49"/>
      <c r="G99" s="52"/>
      <c r="H99" s="53"/>
      <c r="I99" s="61"/>
      <c r="J99" s="61"/>
    </row>
    <row r="100" spans="1:10" s="50" customFormat="1" ht="15" hidden="1" customHeight="1" x14ac:dyDescent="0.2">
      <c r="A100" s="49"/>
      <c r="B100" s="49"/>
      <c r="C100" s="49"/>
      <c r="D100" s="49"/>
      <c r="E100" s="49"/>
      <c r="F100" s="49"/>
      <c r="G100" s="54" t="s">
        <v>613</v>
      </c>
      <c r="H100" s="51" t="s">
        <v>614</v>
      </c>
      <c r="I100" s="63">
        <f>I101</f>
        <v>0</v>
      </c>
      <c r="J100" s="63">
        <f>J101</f>
        <v>0</v>
      </c>
    </row>
    <row r="101" spans="1:10" s="50" customFormat="1" ht="25.5" hidden="1" x14ac:dyDescent="0.2">
      <c r="A101" s="49"/>
      <c r="B101" s="49"/>
      <c r="C101" s="49"/>
      <c r="D101" s="49"/>
      <c r="E101" s="49"/>
      <c r="F101" s="49"/>
      <c r="G101" s="55" t="s">
        <v>615</v>
      </c>
      <c r="H101" s="53" t="s">
        <v>616</v>
      </c>
      <c r="I101" s="61">
        <f>I102</f>
        <v>0</v>
      </c>
      <c r="J101" s="61">
        <f>J102</f>
        <v>0</v>
      </c>
    </row>
    <row r="102" spans="1:10" s="50" customFormat="1" ht="25.5" hidden="1" x14ac:dyDescent="0.2">
      <c r="A102" s="49"/>
      <c r="B102" s="49"/>
      <c r="C102" s="49"/>
      <c r="D102" s="49"/>
      <c r="E102" s="49"/>
      <c r="F102" s="49"/>
      <c r="G102" s="55" t="s">
        <v>617</v>
      </c>
      <c r="H102" s="53" t="s">
        <v>618</v>
      </c>
      <c r="I102" s="61"/>
      <c r="J102" s="61"/>
    </row>
    <row r="103" spans="1:10" s="50" customFormat="1" ht="25.5" hidden="1" x14ac:dyDescent="0.2">
      <c r="A103" s="49"/>
      <c r="B103" s="49"/>
      <c r="C103" s="49"/>
      <c r="D103" s="49"/>
      <c r="E103" s="49"/>
      <c r="F103" s="49"/>
      <c r="G103" s="54" t="s">
        <v>619</v>
      </c>
      <c r="H103" s="51" t="s">
        <v>620</v>
      </c>
      <c r="I103" s="63">
        <f>I104</f>
        <v>0</v>
      </c>
      <c r="J103" s="63">
        <f>J104</f>
        <v>0</v>
      </c>
    </row>
    <row r="104" spans="1:10" s="50" customFormat="1" hidden="1" x14ac:dyDescent="0.2">
      <c r="A104" s="49"/>
      <c r="B104" s="49"/>
      <c r="C104" s="49"/>
      <c r="D104" s="49"/>
      <c r="E104" s="49"/>
      <c r="F104" s="49"/>
      <c r="G104" s="55" t="s">
        <v>621</v>
      </c>
      <c r="H104" s="53" t="s">
        <v>622</v>
      </c>
      <c r="I104" s="61">
        <f>I105</f>
        <v>0</v>
      </c>
      <c r="J104" s="61">
        <f>J105</f>
        <v>0</v>
      </c>
    </row>
    <row r="105" spans="1:10" s="50" customFormat="1" hidden="1" x14ac:dyDescent="0.2">
      <c r="A105" s="49"/>
      <c r="B105" s="49"/>
      <c r="C105" s="49"/>
      <c r="D105" s="49"/>
      <c r="E105" s="49"/>
      <c r="F105" s="49"/>
      <c r="G105" s="55" t="s">
        <v>621</v>
      </c>
      <c r="H105" s="53" t="s">
        <v>623</v>
      </c>
      <c r="I105" s="61"/>
      <c r="J105" s="61"/>
    </row>
    <row r="106" spans="1:10" x14ac:dyDescent="0.2">
      <c r="A106" s="11" t="s">
        <v>480</v>
      </c>
      <c r="B106" s="11" t="s">
        <v>253</v>
      </c>
      <c r="C106" s="11" t="s">
        <v>254</v>
      </c>
      <c r="D106" s="11" t="s">
        <v>483</v>
      </c>
      <c r="E106" s="11" t="s">
        <v>499</v>
      </c>
      <c r="F106" s="11" t="s">
        <v>491</v>
      </c>
      <c r="G106" s="23" t="s">
        <v>293</v>
      </c>
      <c r="H106" s="25"/>
      <c r="I106" s="59">
        <f>I9+I71</f>
        <v>165548954.22</v>
      </c>
      <c r="J106" s="59">
        <f>J9+J71</f>
        <v>169939431.78</v>
      </c>
    </row>
    <row r="107" spans="1:10" s="10" customFormat="1" x14ac:dyDescent="0.2">
      <c r="A107" s="8" t="s">
        <v>480</v>
      </c>
      <c r="B107" s="8" t="s">
        <v>430</v>
      </c>
      <c r="C107" s="8" t="s">
        <v>431</v>
      </c>
      <c r="D107" s="8" t="s">
        <v>483</v>
      </c>
      <c r="E107" s="8" t="s">
        <v>484</v>
      </c>
      <c r="F107" s="8" t="s">
        <v>357</v>
      </c>
      <c r="G107" s="9"/>
      <c r="H107" s="20"/>
      <c r="I107" s="17"/>
    </row>
    <row r="108" spans="1:10" x14ac:dyDescent="0.2">
      <c r="A108" s="11" t="s">
        <v>480</v>
      </c>
      <c r="B108" s="11" t="s">
        <v>430</v>
      </c>
      <c r="C108" s="11" t="s">
        <v>431</v>
      </c>
      <c r="D108" s="11" t="s">
        <v>483</v>
      </c>
      <c r="E108" s="11" t="s">
        <v>495</v>
      </c>
      <c r="F108" s="11" t="s">
        <v>357</v>
      </c>
      <c r="H108" s="21"/>
      <c r="I108" s="18"/>
    </row>
    <row r="109" spans="1:10" x14ac:dyDescent="0.2">
      <c r="A109" s="11" t="s">
        <v>480</v>
      </c>
      <c r="B109" s="11" t="s">
        <v>433</v>
      </c>
      <c r="C109" s="11" t="s">
        <v>434</v>
      </c>
      <c r="D109" s="11" t="s">
        <v>483</v>
      </c>
      <c r="E109" s="11" t="s">
        <v>495</v>
      </c>
      <c r="F109" s="11" t="s">
        <v>357</v>
      </c>
      <c r="H109" s="21"/>
      <c r="I109" s="18"/>
    </row>
    <row r="110" spans="1:10" x14ac:dyDescent="0.2">
      <c r="A110" s="11" t="s">
        <v>480</v>
      </c>
      <c r="B110" s="11" t="s">
        <v>436</v>
      </c>
      <c r="C110" s="11" t="s">
        <v>437</v>
      </c>
      <c r="D110" s="11" t="s">
        <v>483</v>
      </c>
      <c r="E110" s="11" t="s">
        <v>495</v>
      </c>
      <c r="F110" s="11" t="s">
        <v>357</v>
      </c>
      <c r="H110" s="21"/>
      <c r="I110" s="18"/>
    </row>
    <row r="111" spans="1:10" s="10" customFormat="1" x14ac:dyDescent="0.2">
      <c r="A111" s="8" t="s">
        <v>480</v>
      </c>
      <c r="B111" s="8" t="s">
        <v>439</v>
      </c>
      <c r="C111" s="8" t="s">
        <v>440</v>
      </c>
      <c r="D111" s="8" t="s">
        <v>483</v>
      </c>
      <c r="E111" s="8" t="s">
        <v>484</v>
      </c>
      <c r="F111" s="8" t="s">
        <v>357</v>
      </c>
      <c r="G111" s="9"/>
      <c r="H111" s="20"/>
      <c r="I111" s="17"/>
    </row>
    <row r="112" spans="1:10" x14ac:dyDescent="0.2">
      <c r="A112" s="11" t="s">
        <v>480</v>
      </c>
      <c r="B112" s="11" t="s">
        <v>442</v>
      </c>
      <c r="C112" s="11" t="s">
        <v>444</v>
      </c>
      <c r="D112" s="11" t="s">
        <v>483</v>
      </c>
      <c r="E112" s="11" t="s">
        <v>495</v>
      </c>
      <c r="F112" s="11" t="s">
        <v>357</v>
      </c>
      <c r="H112" s="21"/>
      <c r="I112" s="18"/>
    </row>
    <row r="113" spans="1:9" s="10" customFormat="1" x14ac:dyDescent="0.2">
      <c r="A113" s="8" t="s">
        <v>480</v>
      </c>
      <c r="B113" s="8" t="s">
        <v>446</v>
      </c>
      <c r="C113" s="8" t="s">
        <v>447</v>
      </c>
      <c r="D113" s="8" t="s">
        <v>483</v>
      </c>
      <c r="E113" s="8" t="s">
        <v>484</v>
      </c>
      <c r="F113" s="8" t="s">
        <v>357</v>
      </c>
      <c r="G113" s="9"/>
      <c r="H113" s="20"/>
      <c r="I113" s="17"/>
    </row>
    <row r="114" spans="1:9" x14ac:dyDescent="0.2">
      <c r="A114" s="11" t="s">
        <v>480</v>
      </c>
      <c r="B114" s="11" t="s">
        <v>446</v>
      </c>
      <c r="C114" s="11" t="s">
        <v>447</v>
      </c>
      <c r="D114" s="11" t="s">
        <v>483</v>
      </c>
      <c r="E114" s="11" t="s">
        <v>495</v>
      </c>
      <c r="F114" s="11" t="s">
        <v>357</v>
      </c>
      <c r="H114" s="21"/>
      <c r="I114" s="18"/>
    </row>
    <row r="115" spans="1:9" x14ac:dyDescent="0.2">
      <c r="A115" s="11" t="s">
        <v>480</v>
      </c>
      <c r="B115" s="11" t="s">
        <v>449</v>
      </c>
      <c r="C115" s="11" t="s">
        <v>450</v>
      </c>
      <c r="D115" s="11" t="s">
        <v>483</v>
      </c>
      <c r="E115" s="11" t="s">
        <v>495</v>
      </c>
      <c r="F115" s="11" t="s">
        <v>357</v>
      </c>
      <c r="H115" s="21"/>
      <c r="I115" s="18"/>
    </row>
    <row r="116" spans="1:9" s="10" customFormat="1" x14ac:dyDescent="0.2">
      <c r="A116" s="8" t="s">
        <v>480</v>
      </c>
      <c r="B116" s="8" t="s">
        <v>452</v>
      </c>
      <c r="C116" s="8" t="s">
        <v>453</v>
      </c>
      <c r="D116" s="8" t="s">
        <v>483</v>
      </c>
      <c r="E116" s="8" t="s">
        <v>484</v>
      </c>
      <c r="F116" s="8" t="s">
        <v>357</v>
      </c>
      <c r="G116" s="9"/>
      <c r="H116" s="20"/>
      <c r="I116" s="17"/>
    </row>
    <row r="117" spans="1:9" x14ac:dyDescent="0.2">
      <c r="A117" s="11" t="s">
        <v>480</v>
      </c>
      <c r="B117" s="11" t="s">
        <v>452</v>
      </c>
      <c r="C117" s="11" t="s">
        <v>453</v>
      </c>
      <c r="D117" s="11" t="s">
        <v>483</v>
      </c>
      <c r="E117" s="11" t="s">
        <v>495</v>
      </c>
      <c r="F117" s="11" t="s">
        <v>357</v>
      </c>
      <c r="H117" s="21"/>
      <c r="I117" s="18"/>
    </row>
    <row r="118" spans="1:9" s="10" customFormat="1" x14ac:dyDescent="0.2">
      <c r="A118" s="8" t="s">
        <v>480</v>
      </c>
      <c r="B118" s="8" t="s">
        <v>481</v>
      </c>
      <c r="C118" s="8" t="s">
        <v>482</v>
      </c>
      <c r="D118" s="8" t="s">
        <v>483</v>
      </c>
      <c r="E118" s="8" t="s">
        <v>484</v>
      </c>
      <c r="F118" s="8" t="s">
        <v>480</v>
      </c>
      <c r="G118" s="9"/>
      <c r="H118" s="14"/>
      <c r="I118" s="17"/>
    </row>
  </sheetData>
  <sheetProtection formatColumns="0"/>
  <mergeCells count="9">
    <mergeCell ref="I1:J1"/>
    <mergeCell ref="G3:J3"/>
    <mergeCell ref="G5:J5"/>
    <mergeCell ref="G7:G8"/>
    <mergeCell ref="H7:H8"/>
    <mergeCell ref="I7:J7"/>
    <mergeCell ref="I6:J6"/>
    <mergeCell ref="G4:I4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3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Лист1!$A$6:$J$117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1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1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1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1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1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1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1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1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1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1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1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1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1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1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1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1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1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1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1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1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1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1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1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1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1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1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1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1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1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1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1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1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1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1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1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1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1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1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1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1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1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1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1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1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1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1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1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1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1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1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1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1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1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1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1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1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1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1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1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1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1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1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1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1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1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1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1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1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1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1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1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1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1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1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1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1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1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1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1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1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1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1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1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1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1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1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1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1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1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1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1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1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1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1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1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1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1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1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1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1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1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1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1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1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1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1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1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1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1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1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1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1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1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1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1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1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1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1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1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1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1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1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1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1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1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1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1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1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1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1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1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1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1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1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1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1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1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1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1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1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1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1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1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1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1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1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1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1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1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1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1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1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1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1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1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1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1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1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1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1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1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1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1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1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1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1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1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1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1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1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1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1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1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1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1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1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1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1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1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1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1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1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1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2020-11-20T10:51:23Z</cp:lastPrinted>
  <dcterms:created xsi:type="dcterms:W3CDTF">2007-10-09T06:40:10Z</dcterms:created>
  <dcterms:modified xsi:type="dcterms:W3CDTF">2020-11-23T13:07:01Z</dcterms:modified>
</cp:coreProperties>
</file>