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7795" windowHeight="12075"/>
  </bookViews>
  <sheets>
    <sheet name="01.01.2020" sheetId="1" r:id="rId1"/>
  </sheets>
  <calcPr calcId="144525"/>
</workbook>
</file>

<file path=xl/calcChain.xml><?xml version="1.0" encoding="utf-8"?>
<calcChain xmlns="http://schemas.openxmlformats.org/spreadsheetml/2006/main">
  <c r="D46" i="1" l="1"/>
  <c r="E46" i="1" s="1"/>
  <c r="C46" i="1"/>
  <c r="E44" i="1"/>
  <c r="E40" i="1"/>
  <c r="E39" i="1"/>
  <c r="E38" i="1"/>
  <c r="D24" i="1"/>
  <c r="C24" i="1"/>
  <c r="E23" i="1"/>
  <c r="E22" i="1"/>
  <c r="E20" i="1"/>
  <c r="E19" i="1"/>
  <c r="D19" i="1"/>
  <c r="C19" i="1"/>
  <c r="E17" i="1"/>
  <c r="E16" i="1"/>
  <c r="E15" i="1"/>
  <c r="D14" i="1"/>
  <c r="D31" i="1" s="1"/>
  <c r="C14" i="1"/>
  <c r="C31" i="1" s="1"/>
  <c r="D48" i="1" l="1"/>
  <c r="E31" i="1"/>
  <c r="E14" i="1"/>
</calcChain>
</file>

<file path=xl/sharedStrings.xml><?xml version="1.0" encoding="utf-8"?>
<sst xmlns="http://schemas.openxmlformats.org/spreadsheetml/2006/main" count="78" uniqueCount="71">
  <si>
    <t>Утвержден приказом финансово-бюджетного отдела администрации муниципального образования г.Кола от 22.04.2014 № 1</t>
  </si>
  <si>
    <t>Отчет о поступлениях и использовании бюджетных ассигнований Дорожного фонда муниципального образования город Кола Кольского района Мурманской области на 01.01.2020</t>
  </si>
  <si>
    <t>Составитель отчета</t>
  </si>
  <si>
    <t>Финансово-бюджетный отдел администрации МО г.Кола</t>
  </si>
  <si>
    <t xml:space="preserve">Периодичность </t>
  </si>
  <si>
    <t>ежеквартально (нарастающим итогом)</t>
  </si>
  <si>
    <t xml:space="preserve">Единица измерения </t>
  </si>
  <si>
    <t>рубли, копейки</t>
  </si>
  <si>
    <t>Раздел 1. Фактический остаток средств Дорожного фонда на начало текущего года</t>
  </si>
  <si>
    <t xml:space="preserve">Раздел 2. Поступление средств в Дорожный фонд </t>
  </si>
  <si>
    <t>Код дохода по бюджетной классификации</t>
  </si>
  <si>
    <t xml:space="preserve"> Наименование показателя</t>
  </si>
  <si>
    <t>Утвержденные бюджетные назначения</t>
  </si>
  <si>
    <t>Исполнено</t>
  </si>
  <si>
    <t>Процент исполнения</t>
  </si>
  <si>
    <t>Причины неисполнения менее 95 %                                                               (указываются по итогам отчетного года)</t>
  </si>
  <si>
    <t>100 1 03 0000 00 00000 000</t>
  </si>
  <si>
    <t>Акцизы по подакцизным товарам (продукции), производимым на территории Российской Федерации</t>
  </si>
  <si>
    <t>100 1 03 02230 01 0000 110</t>
  </si>
  <si>
    <t xml:space="preserve">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</si>
  <si>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</si>
  <si>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</si>
  <si>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</si>
  <si>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</si>
  <si>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101 1 03 02260 01 0000 110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</si>
  <si>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</si>
  <si>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000 1 11 0000 00 00000 000</t>
  </si>
  <si>
    <t>Доходы от использования имущества, находящегося в государственной и муниципальной собственности</t>
  </si>
  <si>
    <t>009 1 11 05013 13 0000 120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</si>
  <si>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</si>
  <si>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006 1 11 05035 13 0000 120</t>
  </si>
  <si>
    <t>Доходы от сдачу в аренду имущества, находящегося в оперативном управлении органов управления поселений и созданных ими учреждений ( за исключением имущества муниципальных автономных учреждений)</t>
  </si>
  <si>
    <t>006 1 11 05075 13 0000 120</t>
  </si>
  <si>
    <t>Доходы от сдачи в аренду имущества, составляющего казну поселения</t>
  </si>
  <si>
    <t>006 1 11 09045 13 0000 120</t>
  </si>
  <si>
    <t>Прочие поступления от использования имущества, находящегося в собственности поселений (за исключением имущества муниципальных автономных учреждений...)</t>
  </si>
  <si>
    <t>000 2 02 02000 00 0000 151</t>
  </si>
  <si>
    <t>Субсидии бюджетам субъектов Российской Федерации и муниципальных образований (межбюджетные субсидии)</t>
  </si>
  <si>
    <t>003 2 02 02041 13 0000 151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</si>
  <si>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</si>
  <si>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000 2 02 25555 13 0000 151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</si>
  <si>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</si>
  <si>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Всего поступлений Дорожного фонда</t>
  </si>
  <si>
    <t xml:space="preserve">Раздел 3. Использование бюджетных ассигнований Дорожного фонда </t>
  </si>
  <si>
    <t>Код расходной бюджетной классификации</t>
  </si>
  <si>
    <t>Причины неисполнения менее 95 %                         (указываются по итогам отчетного года)</t>
  </si>
  <si>
    <t>005 0409 71 5 01 L5550 244</t>
  </si>
  <si>
    <t>Софинансирование к субсидии на поддержку государственных программ субъектов Российской Федерации и муниципальных программ формирования современной городской среды за счет средств местного бюджета</t>
  </si>
  <si>
    <t>005 0409 71 5 01 R5550 244</t>
  </si>
  <si>
    <t xml:space="preserve"> Расходы областного бюджета на 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</si>
  <si>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005 0409 7430125030 244 </t>
  </si>
  <si>
    <t>Содержание, ремонт, восстановление технико-эксплуатационных качеств элементов обустройства дорог</t>
  </si>
  <si>
    <t xml:space="preserve">005 0409 7430125040 244 </t>
  </si>
  <si>
    <t>Разработка и проведение экспертизы проектно-сметной документации</t>
  </si>
  <si>
    <t>006 0409 7430125040 244</t>
  </si>
  <si>
    <t>005 0409 7430170930 244</t>
  </si>
  <si>
    <t>Субсидия на строительство, реконструкцию, ремонт и капитальный ремонт автомобильных дорог общего пользования местного значения (на конкурсной основе)</t>
  </si>
  <si>
    <t>005 0409 74301S0930 243</t>
  </si>
  <si>
    <t>Софинансирование к субсидии на строительство, реконструкцию, ремонт и капитальный ремонт автомобильных дорог общего пользования местного значения (на конкурсной основе) за счет средств местного бюджета</t>
  </si>
  <si>
    <t>005 0409 74301S0930 244</t>
  </si>
  <si>
    <t>005 0409 7430225090 244</t>
  </si>
  <si>
    <t>Ремонт дворовых территорий и проездов у дворовым территориям многоквартирных домов  города Колы</t>
  </si>
  <si>
    <t>Всего использовано бюджетных ассигнований Дорожного фонда</t>
  </si>
  <si>
    <t>Раздел 4. Фактический остаток средств Дорожного фонда на конец отчетного периода</t>
  </si>
  <si>
    <t>(расшифровка подписи)</t>
  </si>
  <si>
    <t>Главный специалист</t>
  </si>
  <si>
    <t>И.В. Зеленцова</t>
  </si>
  <si>
    <t>Снижение объемов реализации нефтепродуктов</t>
  </si>
  <si>
    <t>Экономия, сложившаяся по результатам проведения конкурсных процедур</t>
  </si>
  <si>
    <t>И.о.руководителя</t>
  </si>
  <si>
    <t>Н.Е. Нестерова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</si>
</sst>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"/>
  </numFmts>
  <fonts count="35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0"/>
      <name val="Arial"/>
      <family val="2"/>
      <charset val="204"/>
    </font>
    <font>
      <b/>
      <sz val="18"/>
      <color indexed="56"/>
      <name val="Cambria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</font>
    <font>
      <sz val="9"/>
      <name val="Arial Cyr"/>
    </font>
    <font>
      <sz val="8"/>
      <name val="Arial"/>
      <family val="2"/>
      <charset val="204"/>
    </font>
    <font>
      <sz val="6"/>
      <name val="Arial Cyr"/>
    </font>
    <font>
      <b/>
      <sz val="11"/>
      <name val="Arial Cyr"/>
    </font>
    <font>
      <b/>
      <sz val="10"/>
      <name val="Arial Cyr"/>
    </font>
    <font>
      <sz val="12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78">
    <xf numFmtId="0" fontId="0" fillId="0" borderId="0"/>
    <xf numFmtId="0" fontId="4" fillId="0" borderId="6">
      <alignment horizontal="center"/>
    </xf>
    <xf numFmtId="0" fontId="7" fillId="0" borderId="7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2" borderId="0" applyNumberFormat="0" applyBorder="0" applyAlignment="0" applyProtection="0"/>
    <xf numFmtId="0" fontId="9" fillId="5" borderId="0" applyNumberFormat="0" applyBorder="0" applyAlignment="0" applyProtection="0"/>
    <xf numFmtId="0" fontId="9" fillId="3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12" borderId="0" applyNumberFormat="0" applyBorder="0" applyAlignment="0" applyProtection="0"/>
    <xf numFmtId="0" fontId="10" fillId="11" borderId="0" applyNumberFormat="0" applyBorder="0" applyAlignment="0" applyProtection="0"/>
    <xf numFmtId="0" fontId="10" fillId="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1" borderId="0" applyNumberFormat="0" applyBorder="0" applyAlignment="0" applyProtection="0"/>
    <xf numFmtId="0" fontId="10" fillId="17" borderId="0" applyNumberFormat="0" applyBorder="0" applyAlignment="0" applyProtection="0"/>
    <xf numFmtId="0" fontId="11" fillId="18" borderId="0" applyNumberFormat="0" applyBorder="0" applyAlignment="0" applyProtection="0"/>
    <xf numFmtId="0" fontId="12" fillId="0" borderId="0">
      <alignment horizontal="left"/>
    </xf>
    <xf numFmtId="0" fontId="13" fillId="12" borderId="10" applyNumberFormat="0" applyAlignment="0" applyProtection="0"/>
    <xf numFmtId="0" fontId="14" fillId="19" borderId="11" applyNumberFormat="0" applyAlignment="0" applyProtection="0"/>
    <xf numFmtId="0" fontId="12" fillId="0" borderId="0">
      <alignment horizontal="left"/>
    </xf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9" fillId="0" borderId="14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10" applyNumberFormat="0" applyAlignment="0" applyProtection="0"/>
    <xf numFmtId="0" fontId="21" fillId="0" borderId="15" applyNumberFormat="0" applyFill="0" applyAlignment="0" applyProtection="0"/>
    <xf numFmtId="0" fontId="22" fillId="20" borderId="0" applyNumberFormat="0" applyBorder="0" applyAlignment="0" applyProtection="0"/>
    <xf numFmtId="0" fontId="9" fillId="21" borderId="16" applyNumberFormat="0" applyFont="0" applyAlignment="0" applyProtection="0"/>
    <xf numFmtId="0" fontId="23" fillId="12" borderId="17" applyNumberFormat="0" applyAlignment="0" applyProtection="0"/>
    <xf numFmtId="0" fontId="24" fillId="0" borderId="0"/>
    <xf numFmtId="0" fontId="24" fillId="0" borderId="0"/>
    <xf numFmtId="0" fontId="25" fillId="0" borderId="0" applyNumberFormat="0" applyFill="0" applyBorder="0" applyAlignment="0" applyProtection="0"/>
    <xf numFmtId="0" fontId="26" fillId="0" borderId="18" applyNumberFormat="0" applyFill="0" applyAlignment="0" applyProtection="0"/>
    <xf numFmtId="0" fontId="12" fillId="0" borderId="0">
      <alignment horizontal="left"/>
    </xf>
    <xf numFmtId="0" fontId="27" fillId="0" borderId="0" applyNumberFormat="0" applyFill="0" applyBorder="0" applyAlignment="0" applyProtection="0"/>
    <xf numFmtId="0" fontId="28" fillId="0" borderId="19"/>
    <xf numFmtId="0" fontId="28" fillId="0" borderId="20"/>
    <xf numFmtId="0" fontId="28" fillId="0" borderId="20"/>
    <xf numFmtId="0" fontId="4" fillId="0" borderId="0">
      <alignment wrapText="1"/>
    </xf>
    <xf numFmtId="0" fontId="4" fillId="0" borderId="1">
      <alignment horizontal="left"/>
    </xf>
    <xf numFmtId="0" fontId="4" fillId="0" borderId="21">
      <alignment horizontal="left" wrapText="1" indent="2"/>
    </xf>
    <xf numFmtId="0" fontId="4" fillId="0" borderId="22">
      <alignment horizontal="left" wrapText="1"/>
    </xf>
    <xf numFmtId="0" fontId="4" fillId="0" borderId="23">
      <alignment horizontal="left" wrapText="1" indent="2"/>
    </xf>
    <xf numFmtId="0" fontId="28" fillId="12" borderId="24"/>
    <xf numFmtId="0" fontId="4" fillId="0" borderId="0">
      <alignment wrapText="1"/>
    </xf>
    <xf numFmtId="0" fontId="4" fillId="0" borderId="1">
      <alignment horizontal="left"/>
    </xf>
    <xf numFmtId="0" fontId="4" fillId="0" borderId="25">
      <alignment horizontal="center" vertical="center" shrinkToFit="1"/>
    </xf>
    <xf numFmtId="0" fontId="4" fillId="0" borderId="26">
      <alignment horizontal="center" vertical="center" shrinkToFit="1"/>
    </xf>
    <xf numFmtId="0" fontId="4" fillId="0" borderId="27">
      <alignment horizontal="center" vertical="center" shrinkToFit="1"/>
    </xf>
    <xf numFmtId="0" fontId="4" fillId="0" borderId="28">
      <alignment horizontal="center" vertical="center" shrinkToFit="1"/>
    </xf>
    <xf numFmtId="0" fontId="28" fillId="12" borderId="2"/>
    <xf numFmtId="0" fontId="4" fillId="0" borderId="0">
      <alignment horizontal="center"/>
    </xf>
    <xf numFmtId="0" fontId="4" fillId="0" borderId="1">
      <alignment horizontal="center" shrinkToFit="1"/>
    </xf>
    <xf numFmtId="0" fontId="4" fillId="0" borderId="29">
      <alignment horizontal="center" vertical="center"/>
    </xf>
    <xf numFmtId="0" fontId="4" fillId="0" borderId="8">
      <alignment horizontal="center" vertical="center"/>
    </xf>
    <xf numFmtId="0" fontId="4" fillId="0" borderId="6">
      <alignment horizontal="center" vertical="center"/>
    </xf>
    <xf numFmtId="0" fontId="4" fillId="0" borderId="5">
      <alignment horizontal="center" vertical="center"/>
    </xf>
    <xf numFmtId="0" fontId="4" fillId="0" borderId="1">
      <alignment horizontal="center" vertical="center" shrinkToFit="1"/>
    </xf>
    <xf numFmtId="0" fontId="4" fillId="0" borderId="8">
      <alignment horizontal="right" vertical="center" shrinkToFit="1"/>
    </xf>
    <xf numFmtId="0" fontId="4" fillId="0" borderId="5">
      <alignment horizontal="right" vertical="center" shrinkToFit="1"/>
    </xf>
    <xf numFmtId="0" fontId="4" fillId="0" borderId="5">
      <alignment horizontal="right" shrinkToFit="1"/>
    </xf>
    <xf numFmtId="0" fontId="29" fillId="0" borderId="0"/>
    <xf numFmtId="0" fontId="28" fillId="0" borderId="1">
      <alignment shrinkToFit="1"/>
    </xf>
    <xf numFmtId="0" fontId="4" fillId="0" borderId="1">
      <alignment horizontal="right"/>
    </xf>
    <xf numFmtId="0" fontId="4" fillId="0" borderId="21">
      <alignment horizontal="right" vertical="center" shrinkToFit="1"/>
    </xf>
    <xf numFmtId="0" fontId="4" fillId="0" borderId="30">
      <alignment horizontal="right" vertical="center" shrinkToFit="1"/>
    </xf>
    <xf numFmtId="0" fontId="4" fillId="0" borderId="30">
      <alignment horizontal="right" shrinkToFit="1"/>
    </xf>
    <xf numFmtId="0" fontId="28" fillId="12" borderId="1"/>
    <xf numFmtId="0" fontId="30" fillId="0" borderId="30">
      <alignment wrapText="1"/>
    </xf>
    <xf numFmtId="0" fontId="30" fillId="0" borderId="30"/>
    <xf numFmtId="0" fontId="4" fillId="0" borderId="30">
      <alignment horizontal="center" shrinkToFit="1"/>
    </xf>
    <xf numFmtId="0" fontId="28" fillId="0" borderId="9">
      <alignment horizontal="left"/>
    </xf>
    <xf numFmtId="0" fontId="31" fillId="0" borderId="0">
      <alignment horizontal="center"/>
    </xf>
    <xf numFmtId="0" fontId="28" fillId="0" borderId="0">
      <alignment horizontal="left"/>
    </xf>
    <xf numFmtId="0" fontId="4" fillId="0" borderId="0">
      <alignment horizontal="left"/>
    </xf>
    <xf numFmtId="0" fontId="28" fillId="12" borderId="31"/>
    <xf numFmtId="0" fontId="28" fillId="0" borderId="7">
      <alignment horizontal="left"/>
    </xf>
    <xf numFmtId="0" fontId="4" fillId="0" borderId="1">
      <alignment horizontal="center" wrapText="1"/>
    </xf>
    <xf numFmtId="0" fontId="31" fillId="0" borderId="9">
      <alignment horizontal="center"/>
    </xf>
    <xf numFmtId="0" fontId="28" fillId="0" borderId="0">
      <alignment horizontal="center"/>
    </xf>
    <xf numFmtId="0" fontId="4" fillId="0" borderId="1">
      <alignment horizontal="center"/>
    </xf>
    <xf numFmtId="0" fontId="4" fillId="0" borderId="0">
      <alignment horizontal="center"/>
    </xf>
    <xf numFmtId="0" fontId="29" fillId="0" borderId="0">
      <alignment horizontal="left"/>
    </xf>
    <xf numFmtId="0" fontId="4" fillId="0" borderId="7"/>
    <xf numFmtId="0" fontId="31" fillId="0" borderId="0"/>
    <xf numFmtId="0" fontId="28" fillId="0" borderId="7"/>
    <xf numFmtId="0" fontId="31" fillId="0" borderId="0"/>
    <xf numFmtId="0" fontId="28" fillId="12" borderId="0"/>
    <xf numFmtId="0" fontId="28" fillId="0" borderId="0"/>
    <xf numFmtId="0" fontId="32" fillId="0" borderId="0">
      <alignment horizontal="center"/>
    </xf>
    <xf numFmtId="0" fontId="32" fillId="0" borderId="0"/>
    <xf numFmtId="0" fontId="4" fillId="0" borderId="0"/>
    <xf numFmtId="0" fontId="4" fillId="0" borderId="0">
      <alignment horizontal="left"/>
    </xf>
    <xf numFmtId="0" fontId="28" fillId="0" borderId="1">
      <alignment horizontal="left"/>
    </xf>
    <xf numFmtId="0" fontId="4" fillId="0" borderId="32">
      <alignment horizontal="center" vertical="top" wrapText="1"/>
    </xf>
    <xf numFmtId="0" fontId="4" fillId="0" borderId="32">
      <alignment horizontal="center" vertical="center"/>
    </xf>
    <xf numFmtId="0" fontId="4" fillId="0" borderId="33">
      <alignment horizontal="left" wrapText="1"/>
    </xf>
    <xf numFmtId="0" fontId="4" fillId="0" borderId="34">
      <alignment horizontal="left" wrapText="1"/>
    </xf>
    <xf numFmtId="0" fontId="4" fillId="0" borderId="35">
      <alignment horizontal="left" wrapText="1" indent="2"/>
    </xf>
    <xf numFmtId="0" fontId="28" fillId="12" borderId="9"/>
    <xf numFmtId="0" fontId="7" fillId="0" borderId="0"/>
    <xf numFmtId="0" fontId="4" fillId="0" borderId="1">
      <alignment horizontal="left" wrapText="1"/>
    </xf>
    <xf numFmtId="0" fontId="4" fillId="0" borderId="2">
      <alignment horizontal="left" wrapText="1"/>
    </xf>
    <xf numFmtId="0" fontId="4" fillId="0" borderId="9">
      <alignment horizontal="left"/>
    </xf>
    <xf numFmtId="0" fontId="4" fillId="0" borderId="5">
      <alignment horizontal="center" vertical="top" wrapText="1"/>
    </xf>
    <xf numFmtId="0" fontId="4" fillId="0" borderId="36">
      <alignment horizontal="center" vertical="center"/>
    </xf>
    <xf numFmtId="0" fontId="4" fillId="0" borderId="25">
      <alignment horizontal="center" wrapText="1"/>
    </xf>
    <xf numFmtId="0" fontId="4" fillId="0" borderId="26">
      <alignment horizontal="center" shrinkToFit="1"/>
    </xf>
    <xf numFmtId="0" fontId="4" fillId="0" borderId="27">
      <alignment horizontal="center" shrinkToFit="1"/>
    </xf>
    <xf numFmtId="0" fontId="33" fillId="0" borderId="0"/>
    <xf numFmtId="0" fontId="28" fillId="0" borderId="1"/>
    <xf numFmtId="0" fontId="4" fillId="0" borderId="29">
      <alignment horizontal="center"/>
    </xf>
    <xf numFmtId="0" fontId="4" fillId="0" borderId="8">
      <alignment horizontal="center"/>
    </xf>
    <xf numFmtId="0" fontId="4" fillId="0" borderId="0"/>
    <xf numFmtId="0" fontId="4" fillId="0" borderId="9"/>
    <xf numFmtId="0" fontId="28" fillId="0" borderId="1"/>
    <xf numFmtId="0" fontId="4" fillId="0" borderId="5">
      <alignment horizontal="center" vertical="top" wrapText="1"/>
    </xf>
    <xf numFmtId="0" fontId="4" fillId="0" borderId="36">
      <alignment horizontal="center" vertical="center"/>
    </xf>
    <xf numFmtId="0" fontId="4" fillId="0" borderId="29">
      <alignment horizontal="right" shrinkToFit="1"/>
    </xf>
    <xf numFmtId="0" fontId="4" fillId="0" borderId="8">
      <alignment horizontal="right" shrinkToFit="1"/>
    </xf>
    <xf numFmtId="0" fontId="4" fillId="0" borderId="6">
      <alignment horizontal="right" shrinkToFit="1"/>
    </xf>
    <xf numFmtId="0" fontId="33" fillId="0" borderId="37"/>
    <xf numFmtId="0" fontId="4" fillId="0" borderId="38">
      <alignment horizontal="right"/>
    </xf>
    <xf numFmtId="0" fontId="4" fillId="0" borderId="38">
      <alignment horizontal="right" vertical="center"/>
    </xf>
    <xf numFmtId="0" fontId="4" fillId="0" borderId="38">
      <alignment horizontal="right"/>
    </xf>
    <xf numFmtId="0" fontId="4" fillId="0" borderId="38"/>
    <xf numFmtId="0" fontId="4" fillId="0" borderId="1">
      <alignment horizontal="center"/>
    </xf>
    <xf numFmtId="0" fontId="4" fillId="0" borderId="36">
      <alignment horizontal="center"/>
    </xf>
    <xf numFmtId="0" fontId="4" fillId="0" borderId="39">
      <alignment horizontal="center"/>
    </xf>
    <xf numFmtId="0" fontId="4" fillId="0" borderId="40">
      <alignment horizontal="center"/>
    </xf>
    <xf numFmtId="0" fontId="4" fillId="0" borderId="40">
      <alignment horizontal="center" vertical="center"/>
    </xf>
    <xf numFmtId="0" fontId="4" fillId="0" borderId="40">
      <alignment horizontal="center"/>
    </xf>
    <xf numFmtId="0" fontId="4" fillId="0" borderId="41">
      <alignment horizontal="center"/>
    </xf>
    <xf numFmtId="0" fontId="34" fillId="0" borderId="0">
      <alignment horizontal="right"/>
    </xf>
    <xf numFmtId="0" fontId="34" fillId="0" borderId="19">
      <alignment horizontal="right"/>
    </xf>
    <xf numFmtId="0" fontId="34" fillId="0" borderId="20">
      <alignment horizontal="right"/>
    </xf>
    <xf numFmtId="0" fontId="32" fillId="0" borderId="0">
      <alignment horizontal="center"/>
    </xf>
    <xf numFmtId="0" fontId="28" fillId="0" borderId="42"/>
    <xf numFmtId="0" fontId="28" fillId="0" borderId="19"/>
    <xf numFmtId="0" fontId="34" fillId="0" borderId="0"/>
    <xf numFmtId="0" fontId="28" fillId="0" borderId="0"/>
    <xf numFmtId="0" fontId="32" fillId="0" borderId="1">
      <alignment horizontal="center"/>
    </xf>
    <xf numFmtId="0" fontId="4" fillId="0" borderId="5">
      <alignment horizontal="center" vertical="center"/>
    </xf>
    <xf numFmtId="0" fontId="4" fillId="0" borderId="43">
      <alignment horizontal="left" wrapText="1"/>
    </xf>
    <xf numFmtId="0" fontId="4" fillId="0" borderId="23">
      <alignment horizontal="left" wrapText="1"/>
    </xf>
    <xf numFmtId="0" fontId="4" fillId="0" borderId="22">
      <alignment horizontal="left" wrapText="1" indent="2"/>
    </xf>
    <xf numFmtId="0" fontId="28" fillId="12" borderId="44"/>
    <xf numFmtId="0" fontId="4" fillId="0" borderId="30">
      <alignment horizontal="left" wrapText="1"/>
    </xf>
    <xf numFmtId="0" fontId="7" fillId="0" borderId="9"/>
    <xf numFmtId="0" fontId="4" fillId="0" borderId="25">
      <alignment horizontal="center" shrinkToFit="1"/>
    </xf>
    <xf numFmtId="0" fontId="4" fillId="0" borderId="26">
      <alignment horizontal="center" shrinkToFit="1"/>
    </xf>
    <xf numFmtId="0" fontId="28" fillId="12" borderId="45"/>
    <xf numFmtId="0" fontId="4" fillId="0" borderId="46">
      <alignment horizontal="center" shrinkToFit="1"/>
    </xf>
    <xf numFmtId="0" fontId="4" fillId="0" borderId="36">
      <alignment horizontal="center" vertical="center" shrinkToFit="1"/>
    </xf>
    <xf numFmtId="0" fontId="4" fillId="0" borderId="47">
      <alignment horizontal="center"/>
    </xf>
    <xf numFmtId="0" fontId="4" fillId="0" borderId="36">
      <alignment horizontal="center" vertical="center" shrinkToFit="1"/>
    </xf>
    <xf numFmtId="0" fontId="4" fillId="0" borderId="8">
      <alignment horizontal="right" shrinkToFit="1"/>
    </xf>
    <xf numFmtId="0" fontId="4" fillId="0" borderId="47">
      <alignment horizontal="right" shrinkToFit="1"/>
    </xf>
    <xf numFmtId="0" fontId="4" fillId="0" borderId="0">
      <alignment horizontal="right"/>
    </xf>
    <xf numFmtId="0" fontId="4" fillId="0" borderId="48">
      <alignment horizontal="right" shrinkToFit="1"/>
    </xf>
    <xf numFmtId="0" fontId="4" fillId="0" borderId="21">
      <alignment horizontal="right" shrinkToFit="1"/>
    </xf>
    <xf numFmtId="0" fontId="4" fillId="0" borderId="35">
      <alignment horizontal="right" shrinkToFit="1"/>
    </xf>
    <xf numFmtId="0" fontId="4" fillId="0" borderId="49">
      <alignment horizontal="center"/>
    </xf>
    <xf numFmtId="0" fontId="32" fillId="0" borderId="19">
      <alignment horizontal="center"/>
    </xf>
  </cellStyleXfs>
  <cellXfs count="56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1" xfId="0" applyFont="1" applyBorder="1"/>
    <xf numFmtId="0" fontId="1" fillId="0" borderId="2" xfId="0" applyFont="1" applyBorder="1"/>
    <xf numFmtId="0" fontId="1" fillId="0" borderId="0" xfId="0" applyFont="1" applyBorder="1"/>
    <xf numFmtId="4" fontId="3" fillId="0" borderId="5" xfId="0" applyNumberFormat="1" applyFont="1" applyFill="1" applyBorder="1"/>
    <xf numFmtId="0" fontId="3" fillId="0" borderId="0" xfId="0" applyFont="1" applyBorder="1" applyAlignment="1"/>
    <xf numFmtId="0" fontId="3" fillId="0" borderId="0" xfId="0" applyFont="1" applyBorder="1"/>
    <xf numFmtId="0" fontId="1" fillId="0" borderId="0" xfId="0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49" fontId="5" fillId="0" borderId="6" xfId="1" applyNumberFormat="1" applyFont="1" applyProtection="1">
      <alignment horizontal="center"/>
    </xf>
    <xf numFmtId="0" fontId="5" fillId="0" borderId="5" xfId="0" applyFont="1" applyBorder="1" applyAlignment="1">
      <alignment wrapText="1"/>
    </xf>
    <xf numFmtId="4" fontId="3" fillId="0" borderId="5" xfId="0" applyNumberFormat="1" applyFont="1" applyBorder="1"/>
    <xf numFmtId="164" fontId="3" fillId="0" borderId="5" xfId="0" applyNumberFormat="1" applyFont="1" applyBorder="1"/>
    <xf numFmtId="0" fontId="3" fillId="0" borderId="5" xfId="0" applyFont="1" applyFill="1" applyBorder="1"/>
    <xf numFmtId="49" fontId="6" fillId="0" borderId="6" xfId="1" applyNumberFormat="1" applyFont="1" applyProtection="1">
      <alignment horizontal="center"/>
    </xf>
    <xf numFmtId="0" fontId="6" fillId="0" borderId="5" xfId="0" applyFont="1" applyBorder="1" applyAlignment="1">
      <alignment wrapText="1"/>
    </xf>
    <xf numFmtId="165" fontId="1" fillId="0" borderId="5" xfId="0" applyNumberFormat="1" applyFont="1" applyFill="1" applyBorder="1" applyProtection="1">
      <protection locked="0"/>
    </xf>
    <xf numFmtId="4" fontId="1" fillId="0" borderId="5" xfId="0" applyNumberFormat="1" applyFont="1" applyBorder="1"/>
    <xf numFmtId="164" fontId="1" fillId="0" borderId="5" xfId="0" applyNumberFormat="1" applyFont="1" applyBorder="1"/>
    <xf numFmtId="0" fontId="1" fillId="0" borderId="5" xfId="0" applyFont="1" applyFill="1" applyBorder="1" applyAlignment="1">
      <alignment wrapText="1"/>
    </xf>
    <xf numFmtId="4" fontId="1" fillId="0" borderId="0" xfId="0" applyNumberFormat="1" applyFont="1"/>
    <xf numFmtId="4" fontId="1" fillId="0" borderId="6" xfId="0" applyNumberFormat="1" applyFont="1" applyBorder="1"/>
    <xf numFmtId="4" fontId="3" fillId="0" borderId="6" xfId="0" applyNumberFormat="1" applyFont="1" applyBorder="1"/>
    <xf numFmtId="9" fontId="3" fillId="0" borderId="5" xfId="0" applyNumberFormat="1" applyFont="1" applyBorder="1"/>
    <xf numFmtId="9" fontId="1" fillId="0" borderId="5" xfId="0" applyNumberFormat="1" applyFont="1" applyBorder="1"/>
    <xf numFmtId="0" fontId="1" fillId="0" borderId="5" xfId="0" applyFont="1" applyFill="1" applyBorder="1"/>
    <xf numFmtId="49" fontId="6" fillId="0" borderId="5" xfId="0" applyNumberFormat="1" applyFont="1" applyBorder="1" applyAlignment="1">
      <alignment horizontal="center"/>
    </xf>
    <xf numFmtId="4" fontId="1" fillId="0" borderId="5" xfId="2" applyNumberFormat="1" applyFont="1" applyBorder="1" applyAlignment="1" applyProtection="1">
      <alignment horizontal="right" wrapText="1"/>
    </xf>
    <xf numFmtId="49" fontId="1" fillId="0" borderId="5" xfId="0" applyNumberFormat="1" applyFont="1" applyBorder="1"/>
    <xf numFmtId="0" fontId="1" fillId="0" borderId="5" xfId="0" applyFont="1" applyBorder="1"/>
    <xf numFmtId="0" fontId="3" fillId="0" borderId="5" xfId="0" applyFont="1" applyBorder="1"/>
    <xf numFmtId="0" fontId="3" fillId="0" borderId="0" xfId="0" applyFont="1"/>
    <xf numFmtId="0" fontId="3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1" fillId="0" borderId="5" xfId="1" applyNumberFormat="1" applyFont="1" applyBorder="1" applyAlignment="1" applyProtection="1">
      <alignment horizontal="center"/>
    </xf>
    <xf numFmtId="0" fontId="1" fillId="0" borderId="5" xfId="0" applyFont="1" applyBorder="1" applyAlignment="1">
      <alignment wrapText="1"/>
    </xf>
    <xf numFmtId="49" fontId="8" fillId="0" borderId="5" xfId="1" applyNumberFormat="1" applyFont="1" applyBorder="1" applyProtection="1">
      <alignment horizontal="center"/>
    </xf>
    <xf numFmtId="4" fontId="3" fillId="0" borderId="0" xfId="0" applyNumberFormat="1" applyFont="1" applyBorder="1"/>
    <xf numFmtId="49" fontId="3" fillId="0" borderId="5" xfId="0" applyNumberFormat="1" applyFont="1" applyBorder="1" applyAlignment="1"/>
    <xf numFmtId="0" fontId="3" fillId="0" borderId="5" xfId="0" applyFont="1" applyBorder="1" applyAlignment="1"/>
    <xf numFmtId="0" fontId="3" fillId="0" borderId="3" xfId="0" applyFont="1" applyBorder="1" applyAlignment="1"/>
    <xf numFmtId="0" fontId="3" fillId="0" borderId="2" xfId="0" applyFont="1" applyBorder="1" applyAlignment="1"/>
    <xf numFmtId="0" fontId="3" fillId="0" borderId="4" xfId="0" applyFont="1" applyBorder="1" applyAlignment="1"/>
    <xf numFmtId="0" fontId="8" fillId="0" borderId="9" xfId="0" applyFont="1" applyBorder="1" applyAlignment="1">
      <alignment horizontal="center" vertical="justify"/>
    </xf>
    <xf numFmtId="0" fontId="1" fillId="0" borderId="8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Border="1" applyAlignment="1"/>
    <xf numFmtId="0" fontId="1" fillId="0" borderId="0" xfId="0" applyFont="1" applyAlignment="1"/>
    <xf numFmtId="49" fontId="3" fillId="0" borderId="3" xfId="0" applyNumberFormat="1" applyFont="1" applyBorder="1" applyAlignment="1"/>
  </cellXfs>
  <cellStyles count="178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60% - Accent1" xfId="15"/>
    <cellStyle name="60% - Accent2" xfId="16"/>
    <cellStyle name="60% - Accent3" xfId="17"/>
    <cellStyle name="60% - Accent4" xfId="18"/>
    <cellStyle name="60% - Accent5" xfId="19"/>
    <cellStyle name="60% - Accent6" xfId="20"/>
    <cellStyle name="Accent1" xfId="21"/>
    <cellStyle name="Accent2" xfId="22"/>
    <cellStyle name="Accent3" xfId="23"/>
    <cellStyle name="Accent4" xfId="24"/>
    <cellStyle name="Accent5" xfId="25"/>
    <cellStyle name="Accent6" xfId="26"/>
    <cellStyle name="Bad" xfId="27"/>
    <cellStyle name="br" xfId="28"/>
    <cellStyle name="Calculation" xfId="29"/>
    <cellStyle name="Check Cell" xfId="30"/>
    <cellStyle name="col" xfId="31"/>
    <cellStyle name="Explanatory Text" xfId="32"/>
    <cellStyle name="Good" xfId="33"/>
    <cellStyle name="Heading 1" xfId="34"/>
    <cellStyle name="Heading 2" xfId="35"/>
    <cellStyle name="Heading 3" xfId="36"/>
    <cellStyle name="Heading 4" xfId="37"/>
    <cellStyle name="Input" xfId="38"/>
    <cellStyle name="Linked Cell" xfId="39"/>
    <cellStyle name="Neutral" xfId="40"/>
    <cellStyle name="Note" xfId="41"/>
    <cellStyle name="Output" xfId="42"/>
    <cellStyle name="style0" xfId="43"/>
    <cellStyle name="td" xfId="44"/>
    <cellStyle name="Title" xfId="45"/>
    <cellStyle name="Total" xfId="46"/>
    <cellStyle name="tr" xfId="47"/>
    <cellStyle name="Warning Text" xfId="48"/>
    <cellStyle name="xl100" xfId="49"/>
    <cellStyle name="xl101" xfId="50"/>
    <cellStyle name="xl102" xfId="51"/>
    <cellStyle name="xl103" xfId="52"/>
    <cellStyle name="xl104" xfId="53"/>
    <cellStyle name="xl105" xfId="54"/>
    <cellStyle name="xl106" xfId="55"/>
    <cellStyle name="xl107" xfId="56"/>
    <cellStyle name="xl108" xfId="57"/>
    <cellStyle name="xl109" xfId="58"/>
    <cellStyle name="xl110" xfId="59"/>
    <cellStyle name="xl111" xfId="60"/>
    <cellStyle name="xl112" xfId="61"/>
    <cellStyle name="xl113" xfId="62"/>
    <cellStyle name="xl114" xfId="63"/>
    <cellStyle name="xl115" xfId="64"/>
    <cellStyle name="xl116" xfId="65"/>
    <cellStyle name="xl117" xfId="66"/>
    <cellStyle name="xl118" xfId="67"/>
    <cellStyle name="xl119" xfId="68"/>
    <cellStyle name="xl120" xfId="69"/>
    <cellStyle name="xl121" xfId="70"/>
    <cellStyle name="xl122" xfId="71"/>
    <cellStyle name="xl123" xfId="72"/>
    <cellStyle name="xl124" xfId="73"/>
    <cellStyle name="xl125" xfId="74"/>
    <cellStyle name="xl126" xfId="75"/>
    <cellStyle name="xl127" xfId="76"/>
    <cellStyle name="xl128" xfId="77"/>
    <cellStyle name="xl129" xfId="78"/>
    <cellStyle name="xl130" xfId="79"/>
    <cellStyle name="xl131" xfId="80"/>
    <cellStyle name="xl132" xfId="81"/>
    <cellStyle name="xl133" xfId="82"/>
    <cellStyle name="xl134" xfId="83"/>
    <cellStyle name="xl135" xfId="84"/>
    <cellStyle name="xl136" xfId="85"/>
    <cellStyle name="xl137" xfId="86"/>
    <cellStyle name="xl138" xfId="87"/>
    <cellStyle name="xl139" xfId="88"/>
    <cellStyle name="xl140" xfId="89"/>
    <cellStyle name="xl141" xfId="90"/>
    <cellStyle name="xl142" xfId="91"/>
    <cellStyle name="xl143" xfId="92"/>
    <cellStyle name="xl144" xfId="93"/>
    <cellStyle name="xl145" xfId="94"/>
    <cellStyle name="xl146" xfId="95"/>
    <cellStyle name="xl147" xfId="96"/>
    <cellStyle name="xl148" xfId="97"/>
    <cellStyle name="xl149" xfId="98"/>
    <cellStyle name="xl150" xfId="99"/>
    <cellStyle name="xl151" xfId="100"/>
    <cellStyle name="xl21" xfId="101"/>
    <cellStyle name="xl22" xfId="102"/>
    <cellStyle name="xl23" xfId="103"/>
    <cellStyle name="xl24" xfId="104"/>
    <cellStyle name="xl25" xfId="105"/>
    <cellStyle name="xl26" xfId="106"/>
    <cellStyle name="xl27" xfId="107"/>
    <cellStyle name="xl28" xfId="108"/>
    <cellStyle name="xl29" xfId="109"/>
    <cellStyle name="xl30" xfId="110"/>
    <cellStyle name="xl31" xfId="111"/>
    <cellStyle name="xl32" xfId="112"/>
    <cellStyle name="xl33" xfId="113"/>
    <cellStyle name="xl34" xfId="114"/>
    <cellStyle name="xl35" xfId="115"/>
    <cellStyle name="xl36" xfId="116"/>
    <cellStyle name="xl37" xfId="117"/>
    <cellStyle name="xl38" xfId="118"/>
    <cellStyle name="xl39" xfId="119"/>
    <cellStyle name="xl40" xfId="120"/>
    <cellStyle name="xl41" xfId="121"/>
    <cellStyle name="xl42" xfId="122"/>
    <cellStyle name="xl43" xfId="123"/>
    <cellStyle name="xl44" xfId="124"/>
    <cellStyle name="xl45" xfId="125"/>
    <cellStyle name="xl46" xfId="126"/>
    <cellStyle name="xl47" xfId="1"/>
    <cellStyle name="xl48" xfId="127"/>
    <cellStyle name="xl49" xfId="128"/>
    <cellStyle name="xl50" xfId="129"/>
    <cellStyle name="xl51" xfId="130"/>
    <cellStyle name="xl52" xfId="131"/>
    <cellStyle name="xl53" xfId="132"/>
    <cellStyle name="xl54" xfId="133"/>
    <cellStyle name="xl55" xfId="134"/>
    <cellStyle name="xl56" xfId="135"/>
    <cellStyle name="xl57" xfId="136"/>
    <cellStyle name="xl58" xfId="137"/>
    <cellStyle name="xl59" xfId="138"/>
    <cellStyle name="xl60" xfId="139"/>
    <cellStyle name="xl61" xfId="140"/>
    <cellStyle name="xl62" xfId="141"/>
    <cellStyle name="xl63" xfId="142"/>
    <cellStyle name="xl64" xfId="143"/>
    <cellStyle name="xl65" xfId="144"/>
    <cellStyle name="xl66" xfId="145"/>
    <cellStyle name="xl67" xfId="146"/>
    <cellStyle name="xl68" xfId="147"/>
    <cellStyle name="xl69" xfId="148"/>
    <cellStyle name="xl70" xfId="149"/>
    <cellStyle name="xl71" xfId="150"/>
    <cellStyle name="xl72" xfId="151"/>
    <cellStyle name="xl73" xfId="152"/>
    <cellStyle name="xl74" xfId="153"/>
    <cellStyle name="xl75" xfId="154"/>
    <cellStyle name="xl76" xfId="155"/>
    <cellStyle name="xl77" xfId="156"/>
    <cellStyle name="xl78" xfId="157"/>
    <cellStyle name="xl79" xfId="158"/>
    <cellStyle name="xl80" xfId="159"/>
    <cellStyle name="xl81" xfId="160"/>
    <cellStyle name="xl82" xfId="161"/>
    <cellStyle name="xl83" xfId="162"/>
    <cellStyle name="xl84" xfId="163"/>
    <cellStyle name="xl85" xfId="164"/>
    <cellStyle name="xl86" xfId="165"/>
    <cellStyle name="xl87" xfId="166"/>
    <cellStyle name="xl88" xfId="2"/>
    <cellStyle name="xl89" xfId="167"/>
    <cellStyle name="xl90" xfId="168"/>
    <cellStyle name="xl91" xfId="169"/>
    <cellStyle name="xl92" xfId="170"/>
    <cellStyle name="xl93" xfId="171"/>
    <cellStyle name="xl94" xfId="172"/>
    <cellStyle name="xl95" xfId="173"/>
    <cellStyle name="xl96" xfId="174"/>
    <cellStyle name="xl97" xfId="175"/>
    <cellStyle name="xl98" xfId="176"/>
    <cellStyle name="xl99" xfId="177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0"/>
  <sheetViews>
    <sheetView tabSelected="1" topLeftCell="A40" zoomScaleNormal="100" workbookViewId="0">
      <selection activeCell="K60" sqref="K60"/>
    </sheetView>
  </sheetViews>
  <sheetFormatPr defaultRowHeight="12.75" x14ac:dyDescent="0.2"/>
  <cols>
    <col min="1" max="1" width="25.7109375" style="1" customWidth="1"/>
    <col min="2" max="2" width="38.42578125" style="1" customWidth="1"/>
    <col min="3" max="3" width="16.7109375" style="1" customWidth="1"/>
    <col min="4" max="4" width="15.5703125" style="1" customWidth="1"/>
    <col min="5" max="5" width="11.5703125" style="1" customWidth="1"/>
    <col min="6" max="6" width="19.28515625" style="1" customWidth="1"/>
    <col min="7" max="8" width="9.140625" style="1"/>
    <col min="9" max="9" width="15" style="1" customWidth="1"/>
    <col min="10" max="11" width="9.140625" style="1"/>
    <col min="12" max="12" width="10" style="1" bestFit="1" customWidth="1"/>
    <col min="13" max="16384" width="9.140625" style="1"/>
  </cols>
  <sheetData>
    <row r="1" spans="1:9" ht="72" customHeight="1" x14ac:dyDescent="0.2">
      <c r="E1" s="51" t="s">
        <v>0</v>
      </c>
      <c r="F1" s="51"/>
    </row>
    <row r="2" spans="1:9" ht="41.25" customHeight="1" x14ac:dyDescent="0.25">
      <c r="A2" s="52" t="s">
        <v>1</v>
      </c>
      <c r="B2" s="52"/>
      <c r="C2" s="52"/>
      <c r="D2" s="52"/>
      <c r="E2" s="52"/>
      <c r="F2" s="52"/>
      <c r="I2" s="2"/>
    </row>
    <row r="4" spans="1:9" x14ac:dyDescent="0.2">
      <c r="A4" s="1" t="s">
        <v>2</v>
      </c>
      <c r="B4" s="3" t="s">
        <v>3</v>
      </c>
      <c r="C4" s="3"/>
    </row>
    <row r="5" spans="1:9" x14ac:dyDescent="0.2">
      <c r="A5" s="1" t="s">
        <v>4</v>
      </c>
      <c r="B5" s="3" t="s">
        <v>5</v>
      </c>
      <c r="C5" s="3"/>
    </row>
    <row r="6" spans="1:9" x14ac:dyDescent="0.2">
      <c r="A6" s="1" t="s">
        <v>6</v>
      </c>
      <c r="B6" s="4" t="s">
        <v>7</v>
      </c>
      <c r="C6" s="4"/>
    </row>
    <row r="7" spans="1:9" x14ac:dyDescent="0.2">
      <c r="B7" s="5"/>
      <c r="C7" s="5"/>
    </row>
    <row r="8" spans="1:9" x14ac:dyDescent="0.2">
      <c r="B8" s="5"/>
      <c r="C8" s="5"/>
    </row>
    <row r="9" spans="1:9" x14ac:dyDescent="0.2">
      <c r="A9" s="45" t="s">
        <v>8</v>
      </c>
      <c r="B9" s="46"/>
      <c r="C9" s="47"/>
      <c r="D9" s="6">
        <v>6810631.0199999996</v>
      </c>
    </row>
    <row r="10" spans="1:9" x14ac:dyDescent="0.2">
      <c r="A10" s="7"/>
      <c r="B10" s="7"/>
      <c r="C10" s="7"/>
      <c r="D10" s="8"/>
    </row>
    <row r="11" spans="1:9" x14ac:dyDescent="0.2">
      <c r="A11" s="53" t="s">
        <v>9</v>
      </c>
      <c r="B11" s="54"/>
      <c r="C11" s="54"/>
      <c r="D11" s="54"/>
      <c r="E11" s="54"/>
      <c r="F11" s="54"/>
    </row>
    <row r="12" spans="1:9" x14ac:dyDescent="0.2">
      <c r="F12" s="9"/>
    </row>
    <row r="13" spans="1:9" s="11" customFormat="1" ht="82.5" customHeight="1" x14ac:dyDescent="0.2">
      <c r="A13" s="10" t="s">
        <v>10</v>
      </c>
      <c r="B13" s="10" t="s">
        <v>11</v>
      </c>
      <c r="C13" s="10" t="s">
        <v>12</v>
      </c>
      <c r="D13" s="10" t="s">
        <v>13</v>
      </c>
      <c r="E13" s="10" t="s">
        <v>14</v>
      </c>
      <c r="F13" s="10" t="s">
        <v>15</v>
      </c>
    </row>
    <row r="14" spans="1:9" ht="36" x14ac:dyDescent="0.2">
      <c r="A14" s="12" t="s">
        <v>16</v>
      </c>
      <c r="B14" s="13" t="s">
        <v>17</v>
      </c>
      <c r="C14" s="14">
        <f>SUM(C15:C17)</f>
        <v>1566000</v>
      </c>
      <c r="D14" s="14">
        <f>SUM(D15:D18)</f>
        <v>1724737.38</v>
      </c>
      <c r="E14" s="15">
        <f t="shared" ref="E14:E23" si="0">D14/C14</f>
        <v>1.101364865900383</v>
      </c>
      <c r="F14" s="16"/>
    </row>
    <row r="15" spans="1:9" ht="72" x14ac:dyDescent="0.2">
      <c r="A15" s="17" t="s">
        <v>18</v>
      </c>
      <c r="B15" s="18" t="s">
        <v>19</v>
      </c>
      <c r="C15" s="19">
        <v>595000</v>
      </c>
      <c r="D15" s="20">
        <v>785071.41</v>
      </c>
      <c r="E15" s="21">
        <f t="shared" si="0"/>
        <v>1.3194477478991598</v>
      </c>
      <c r="F15" s="22"/>
    </row>
    <row r="16" spans="1:9" ht="84" x14ac:dyDescent="0.2">
      <c r="A16" s="17" t="s">
        <v>20</v>
      </c>
      <c r="B16" s="18" t="s">
        <v>21</v>
      </c>
      <c r="C16" s="19">
        <v>14000</v>
      </c>
      <c r="D16" s="20">
        <v>5770.48</v>
      </c>
      <c r="E16" s="21">
        <f t="shared" si="0"/>
        <v>0.41217714285714285</v>
      </c>
      <c r="F16" s="18" t="s">
        <v>67</v>
      </c>
    </row>
    <row r="17" spans="1:12" ht="72" x14ac:dyDescent="0.2">
      <c r="A17" s="17" t="s">
        <v>22</v>
      </c>
      <c r="B17" s="18" t="s">
        <v>23</v>
      </c>
      <c r="C17" s="19">
        <v>957000</v>
      </c>
      <c r="D17" s="20">
        <v>1048858.07</v>
      </c>
      <c r="E17" s="21">
        <f t="shared" si="0"/>
        <v>1.0959854440961339</v>
      </c>
      <c r="F17" s="22"/>
      <c r="L17" s="23"/>
    </row>
    <row r="18" spans="1:12" ht="72" x14ac:dyDescent="0.2">
      <c r="A18" s="17" t="s">
        <v>24</v>
      </c>
      <c r="B18" s="18" t="s">
        <v>25</v>
      </c>
      <c r="C18" s="19"/>
      <c r="D18" s="24">
        <v>-114962.58</v>
      </c>
      <c r="E18" s="21"/>
      <c r="F18" s="22"/>
      <c r="L18" s="23"/>
    </row>
    <row r="19" spans="1:12" ht="36" x14ac:dyDescent="0.2">
      <c r="A19" s="12" t="s">
        <v>26</v>
      </c>
      <c r="B19" s="13" t="s">
        <v>27</v>
      </c>
      <c r="C19" s="14">
        <f>C20+C21+C23+C22</f>
        <v>10967600</v>
      </c>
      <c r="D19" s="25">
        <f>D20+D21+D23+D22</f>
        <v>10986897.129999999</v>
      </c>
      <c r="E19" s="26">
        <f t="shared" si="0"/>
        <v>1.0017594669754548</v>
      </c>
      <c r="F19" s="16"/>
    </row>
    <row r="20" spans="1:12" ht="72" x14ac:dyDescent="0.2">
      <c r="A20" s="17" t="s">
        <v>28</v>
      </c>
      <c r="B20" s="18" t="s">
        <v>29</v>
      </c>
      <c r="C20" s="20">
        <v>6540600</v>
      </c>
      <c r="D20" s="20">
        <v>6804533.0599999996</v>
      </c>
      <c r="E20" s="27">
        <f t="shared" si="0"/>
        <v>1.0403530348897654</v>
      </c>
      <c r="F20" s="28"/>
    </row>
    <row r="21" spans="1:12" ht="60" x14ac:dyDescent="0.2">
      <c r="A21" s="17" t="s">
        <v>30</v>
      </c>
      <c r="B21" s="18" t="s">
        <v>31</v>
      </c>
      <c r="C21" s="20"/>
      <c r="D21" s="20"/>
      <c r="E21" s="27"/>
      <c r="F21" s="22"/>
    </row>
    <row r="22" spans="1:12" ht="24" x14ac:dyDescent="0.2">
      <c r="A22" s="17" t="s">
        <v>32</v>
      </c>
      <c r="B22" s="18" t="s">
        <v>33</v>
      </c>
      <c r="C22" s="20">
        <v>4000000</v>
      </c>
      <c r="D22" s="20">
        <v>3678440.46</v>
      </c>
      <c r="E22" s="27">
        <f t="shared" si="0"/>
        <v>0.91961011500000001</v>
      </c>
      <c r="F22" s="28"/>
    </row>
    <row r="23" spans="1:12" ht="48" x14ac:dyDescent="0.2">
      <c r="A23" s="17" t="s">
        <v>34</v>
      </c>
      <c r="B23" s="18" t="s">
        <v>35</v>
      </c>
      <c r="C23" s="20">
        <v>427000</v>
      </c>
      <c r="D23" s="20">
        <v>503923.61</v>
      </c>
      <c r="E23" s="27">
        <f t="shared" si="0"/>
        <v>1.1801489695550351</v>
      </c>
      <c r="F23" s="28"/>
    </row>
    <row r="24" spans="1:12" ht="36" x14ac:dyDescent="0.2">
      <c r="A24" s="12" t="s">
        <v>36</v>
      </c>
      <c r="B24" s="13" t="s">
        <v>37</v>
      </c>
      <c r="C24" s="14">
        <f>SUM(C25:C26)</f>
        <v>0</v>
      </c>
      <c r="D24" s="14">
        <f>SUM(D25:D26)</f>
        <v>0</v>
      </c>
      <c r="E24" s="26"/>
      <c r="F24" s="16"/>
    </row>
    <row r="25" spans="1:12" ht="72" x14ac:dyDescent="0.2">
      <c r="A25" s="17" t="s">
        <v>38</v>
      </c>
      <c r="B25" s="18" t="s">
        <v>39</v>
      </c>
      <c r="C25" s="20"/>
      <c r="D25" s="20"/>
      <c r="E25" s="27"/>
      <c r="F25" s="28"/>
    </row>
    <row r="26" spans="1:12" ht="60" x14ac:dyDescent="0.2">
      <c r="A26" s="29" t="s">
        <v>40</v>
      </c>
      <c r="B26" s="18" t="s">
        <v>41</v>
      </c>
      <c r="C26" s="30"/>
      <c r="D26" s="30"/>
      <c r="E26" s="27"/>
      <c r="F26" s="28"/>
    </row>
    <row r="27" spans="1:12" hidden="1" x14ac:dyDescent="0.2">
      <c r="A27" s="31"/>
      <c r="B27" s="32"/>
      <c r="C27" s="20"/>
      <c r="D27" s="20"/>
      <c r="E27" s="27"/>
      <c r="F27" s="32"/>
    </row>
    <row r="28" spans="1:12" hidden="1" x14ac:dyDescent="0.2">
      <c r="A28" s="31"/>
      <c r="B28" s="32"/>
      <c r="C28" s="20"/>
      <c r="D28" s="20"/>
      <c r="E28" s="27"/>
      <c r="F28" s="32"/>
    </row>
    <row r="29" spans="1:12" hidden="1" x14ac:dyDescent="0.2">
      <c r="A29" s="31"/>
      <c r="B29" s="32"/>
      <c r="C29" s="20"/>
      <c r="D29" s="20"/>
      <c r="E29" s="27"/>
      <c r="F29" s="32"/>
    </row>
    <row r="30" spans="1:12" hidden="1" x14ac:dyDescent="0.2">
      <c r="A30" s="31"/>
      <c r="B30" s="32"/>
      <c r="C30" s="20"/>
      <c r="D30" s="20"/>
      <c r="E30" s="27"/>
      <c r="F30" s="32"/>
    </row>
    <row r="31" spans="1:12" s="34" customFormat="1" x14ac:dyDescent="0.2">
      <c r="A31" s="55" t="s">
        <v>42</v>
      </c>
      <c r="B31" s="47"/>
      <c r="C31" s="14">
        <f>C14+C19+C24</f>
        <v>12533600</v>
      </c>
      <c r="D31" s="14">
        <f>D14+D19+D24</f>
        <v>12711634.509999998</v>
      </c>
      <c r="E31" s="26">
        <f>D31/C31</f>
        <v>1.0142045788919383</v>
      </c>
      <c r="F31" s="33"/>
    </row>
    <row r="32" spans="1:12" ht="53.25" customHeight="1" x14ac:dyDescent="0.2"/>
    <row r="33" spans="1:13" x14ac:dyDescent="0.2">
      <c r="A33" s="53" t="s">
        <v>43</v>
      </c>
      <c r="B33" s="54"/>
      <c r="C33" s="54"/>
      <c r="D33" s="54"/>
      <c r="E33" s="54"/>
      <c r="F33" s="54"/>
    </row>
    <row r="35" spans="1:13" ht="99.75" customHeight="1" x14ac:dyDescent="0.2">
      <c r="A35" s="35" t="s">
        <v>44</v>
      </c>
      <c r="B35" s="35" t="s">
        <v>11</v>
      </c>
      <c r="C35" s="35" t="s">
        <v>12</v>
      </c>
      <c r="D35" s="35" t="s">
        <v>13</v>
      </c>
      <c r="E35" s="10" t="s">
        <v>14</v>
      </c>
      <c r="F35" s="10" t="s">
        <v>45</v>
      </c>
    </row>
    <row r="36" spans="1:13" ht="76.5" hidden="1" x14ac:dyDescent="0.2">
      <c r="A36" s="36" t="s">
        <v>46</v>
      </c>
      <c r="B36" s="37" t="s">
        <v>47</v>
      </c>
      <c r="C36" s="30"/>
      <c r="D36" s="30"/>
      <c r="E36" s="27"/>
      <c r="F36" s="38"/>
    </row>
    <row r="37" spans="1:13" ht="76.5" hidden="1" x14ac:dyDescent="0.2">
      <c r="A37" s="36" t="s">
        <v>48</v>
      </c>
      <c r="B37" s="37" t="s">
        <v>49</v>
      </c>
      <c r="C37" s="30"/>
      <c r="D37" s="30"/>
      <c r="E37" s="27"/>
      <c r="F37" s="38"/>
    </row>
    <row r="38" spans="1:13" ht="38.25" customHeight="1" x14ac:dyDescent="0.2">
      <c r="A38" s="39" t="s">
        <v>50</v>
      </c>
      <c r="B38" s="40" t="s">
        <v>51</v>
      </c>
      <c r="C38" s="20">
        <v>13904600</v>
      </c>
      <c r="D38" s="20">
        <v>11522129.67</v>
      </c>
      <c r="E38" s="27">
        <f t="shared" ref="E38:E44" si="1">D38/C38</f>
        <v>0.8286559606173497</v>
      </c>
      <c r="F38" s="49" t="s">
        <v>68</v>
      </c>
    </row>
    <row r="39" spans="1:13" ht="25.5" x14ac:dyDescent="0.2">
      <c r="A39" s="39" t="s">
        <v>52</v>
      </c>
      <c r="B39" s="40" t="s">
        <v>53</v>
      </c>
      <c r="C39" s="20">
        <v>177000</v>
      </c>
      <c r="D39" s="20">
        <v>125000</v>
      </c>
      <c r="E39" s="27">
        <f t="shared" si="1"/>
        <v>0.70621468926553677</v>
      </c>
      <c r="F39" s="50"/>
    </row>
    <row r="40" spans="1:13" ht="25.5" x14ac:dyDescent="0.2">
      <c r="A40" s="39" t="s">
        <v>54</v>
      </c>
      <c r="B40" s="40" t="s">
        <v>53</v>
      </c>
      <c r="C40" s="20">
        <v>123816</v>
      </c>
      <c r="D40" s="20">
        <v>123813.35</v>
      </c>
      <c r="E40" s="27">
        <f t="shared" si="1"/>
        <v>0.99997859727337346</v>
      </c>
      <c r="F40" s="22"/>
    </row>
    <row r="41" spans="1:13" ht="51" hidden="1" x14ac:dyDescent="0.2">
      <c r="A41" s="39" t="s">
        <v>55</v>
      </c>
      <c r="B41" s="40" t="s">
        <v>56</v>
      </c>
      <c r="C41" s="20"/>
      <c r="D41" s="20"/>
      <c r="E41" s="27"/>
      <c r="F41" s="22"/>
      <c r="M41" s="23"/>
    </row>
    <row r="42" spans="1:13" ht="76.5" hidden="1" x14ac:dyDescent="0.2">
      <c r="A42" s="39" t="s">
        <v>57</v>
      </c>
      <c r="B42" s="40" t="s">
        <v>58</v>
      </c>
      <c r="C42" s="20"/>
      <c r="D42" s="20"/>
      <c r="E42" s="27"/>
      <c r="F42" s="22"/>
    </row>
    <row r="43" spans="1:13" ht="76.5" hidden="1" x14ac:dyDescent="0.2">
      <c r="A43" s="39" t="s">
        <v>59</v>
      </c>
      <c r="B43" s="40" t="s">
        <v>58</v>
      </c>
      <c r="C43" s="20"/>
      <c r="D43" s="20"/>
      <c r="E43" s="27"/>
      <c r="F43" s="22"/>
    </row>
    <row r="44" spans="1:13" ht="38.25" hidden="1" x14ac:dyDescent="0.2">
      <c r="A44" s="39" t="s">
        <v>60</v>
      </c>
      <c r="B44" s="40" t="s">
        <v>61</v>
      </c>
      <c r="C44" s="20"/>
      <c r="D44" s="20"/>
      <c r="E44" s="27" t="e">
        <f t="shared" si="1"/>
        <v>#DIV/0!</v>
      </c>
      <c r="F44" s="40"/>
    </row>
    <row r="45" spans="1:13" ht="71.25" hidden="1" customHeight="1" x14ac:dyDescent="0.2">
      <c r="A45" s="41"/>
      <c r="B45" s="40"/>
      <c r="C45" s="20"/>
      <c r="D45" s="20"/>
      <c r="E45" s="27"/>
      <c r="F45" s="40"/>
    </row>
    <row r="46" spans="1:13" s="34" customFormat="1" x14ac:dyDescent="0.2">
      <c r="A46" s="43" t="s">
        <v>62</v>
      </c>
      <c r="B46" s="44"/>
      <c r="C46" s="14">
        <f>SUM(C36:C45)</f>
        <v>14205416</v>
      </c>
      <c r="D46" s="14">
        <f>SUM(D36:D43)</f>
        <v>11770943.02</v>
      </c>
      <c r="E46" s="26">
        <f>D46/C46</f>
        <v>0.82862360525027912</v>
      </c>
      <c r="F46" s="33"/>
    </row>
    <row r="48" spans="1:13" ht="12.75" customHeight="1" x14ac:dyDescent="0.2">
      <c r="A48" s="45" t="s">
        <v>63</v>
      </c>
      <c r="B48" s="46"/>
      <c r="C48" s="47"/>
      <c r="D48" s="14">
        <f>D9+D31-D46</f>
        <v>7751322.5099999979</v>
      </c>
    </row>
    <row r="49" spans="1:4" ht="12.75" customHeight="1" x14ac:dyDescent="0.2">
      <c r="A49" s="7"/>
      <c r="B49" s="7"/>
      <c r="C49" s="7"/>
      <c r="D49" s="42"/>
    </row>
    <row r="51" spans="1:4" x14ac:dyDescent="0.2">
      <c r="A51" s="1" t="s">
        <v>69</v>
      </c>
      <c r="C51" s="3" t="s">
        <v>70</v>
      </c>
      <c r="D51" s="3"/>
    </row>
    <row r="52" spans="1:4" ht="12.75" customHeight="1" x14ac:dyDescent="0.2">
      <c r="C52" s="48" t="s">
        <v>64</v>
      </c>
      <c r="D52" s="48"/>
    </row>
    <row r="53" spans="1:4" ht="8.25" customHeight="1" x14ac:dyDescent="0.2"/>
    <row r="54" spans="1:4" x14ac:dyDescent="0.2">
      <c r="A54" s="1" t="s">
        <v>65</v>
      </c>
      <c r="C54" s="3" t="s">
        <v>66</v>
      </c>
      <c r="D54" s="3"/>
    </row>
    <row r="55" spans="1:4" x14ac:dyDescent="0.2">
      <c r="C55" s="48" t="s">
        <v>64</v>
      </c>
      <c r="D55" s="48"/>
    </row>
    <row r="68" spans="3:3" x14ac:dyDescent="0.2">
      <c r="C68" s="23"/>
    </row>
    <row r="70" spans="3:3" x14ac:dyDescent="0.2">
      <c r="C70" s="23"/>
    </row>
  </sheetData>
  <mergeCells count="11">
    <mergeCell ref="A33:F33"/>
    <mergeCell ref="E1:F1"/>
    <mergeCell ref="A2:F2"/>
    <mergeCell ref="A9:C9"/>
    <mergeCell ref="A11:F11"/>
    <mergeCell ref="A31:B31"/>
    <mergeCell ref="A46:B46"/>
    <mergeCell ref="A48:C48"/>
    <mergeCell ref="C52:D52"/>
    <mergeCell ref="C55:D55"/>
    <mergeCell ref="F38:F39"/>
  </mergeCells>
  <pageMargins left="0.74803149606299213" right="0.74803149606299213" top="0.98425196850393704" bottom="0.98425196850393704" header="0.51181102362204722" footer="0.51181102362204722"/>
  <pageSetup paperSize="9" scale="69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01.01.2020</vt:lpstr>
    </vt:vector>
  </TitlesOfParts>
  <Company>Администрация Кольского района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2020-03-27T06:49:46Z</dcterms:created>
  <dcterms:modified xsi:type="dcterms:W3CDTF">2020-03-27T13:10:47Z</dcterms:modified>
</cp:coreProperties>
</file>