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10" windowWidth="15180" windowHeight="96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Лист1!$A$7:$G$432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Лист1!$A$1:$G$432</definedName>
  </definedNames>
  <calcPr calcId="144525"/>
</workbook>
</file>

<file path=xl/calcChain.xml><?xml version="1.0" encoding="utf-8"?>
<calcChain xmlns="http://schemas.openxmlformats.org/spreadsheetml/2006/main">
  <c r="F37" i="1" l="1"/>
  <c r="F32" i="1"/>
  <c r="F33" i="1"/>
  <c r="F101" i="1" l="1"/>
  <c r="F280" i="1" l="1"/>
  <c r="F279" i="1" s="1"/>
  <c r="F278" i="1" s="1"/>
  <c r="F289" i="1"/>
  <c r="F422" i="1" l="1"/>
  <c r="F421" i="1" s="1"/>
  <c r="F420" i="1" s="1"/>
  <c r="F414" i="1"/>
  <c r="F413" i="1" s="1"/>
  <c r="F412" i="1" s="1"/>
  <c r="F410" i="1"/>
  <c r="F409" i="1" s="1"/>
  <c r="F408" i="1" s="1"/>
  <c r="F407" i="1"/>
  <c r="F393" i="1"/>
  <c r="F392" i="1"/>
  <c r="F381" i="1"/>
  <c r="F371" i="1"/>
  <c r="F365" i="1"/>
  <c r="F364" i="1" s="1"/>
  <c r="F363" i="1" s="1"/>
  <c r="F362" i="1"/>
  <c r="F321" i="1"/>
  <c r="F301" i="1"/>
  <c r="F300" i="1" s="1"/>
  <c r="F299" i="1" s="1"/>
  <c r="F293" i="1"/>
  <c r="F269" i="1"/>
  <c r="F266" i="1"/>
  <c r="F263" i="1"/>
  <c r="F241" i="1"/>
  <c r="F236" i="1"/>
  <c r="F235" i="1" s="1"/>
  <c r="F234" i="1" s="1"/>
  <c r="F227" i="1"/>
  <c r="F200" i="1"/>
  <c r="F193" i="1"/>
  <c r="F192" i="1" s="1"/>
  <c r="F191" i="1" s="1"/>
  <c r="F182" i="1"/>
  <c r="F160" i="1"/>
  <c r="F159" i="1" s="1"/>
  <c r="F158" i="1" s="1"/>
  <c r="G165" i="1"/>
  <c r="F165" i="1"/>
  <c r="G151" i="1"/>
  <c r="G150" i="1" s="1"/>
  <c r="G149" i="1" s="1"/>
  <c r="F151" i="1"/>
  <c r="F150" i="1" s="1"/>
  <c r="F149" i="1" s="1"/>
  <c r="F155" i="1"/>
  <c r="F154" i="1" s="1"/>
  <c r="F153" i="1" s="1"/>
  <c r="F131" i="1"/>
  <c r="F220" i="1"/>
  <c r="G121" i="1"/>
  <c r="F121" i="1"/>
  <c r="F207" i="1"/>
  <c r="F206" i="1" s="1"/>
  <c r="F205" i="1" s="1"/>
  <c r="F113" i="1" l="1"/>
  <c r="F109" i="1"/>
  <c r="F105" i="1"/>
  <c r="F97" i="1"/>
  <c r="F96" i="1" s="1"/>
  <c r="F95" i="1" s="1"/>
  <c r="F94" i="1" s="1"/>
  <c r="F70" i="1"/>
  <c r="F43" i="1" l="1"/>
  <c r="F42" i="1" s="1"/>
  <c r="F41" i="1" s="1"/>
  <c r="F39" i="1"/>
  <c r="F38" i="1" s="1"/>
  <c r="F36" i="1"/>
  <c r="F21" i="1"/>
  <c r="F17" i="1"/>
  <c r="F16" i="1" s="1"/>
  <c r="F258" i="1" l="1"/>
  <c r="F257" i="1" s="1"/>
  <c r="F256" i="1" s="1"/>
  <c r="F24" i="1" l="1"/>
  <c r="F23" i="1" s="1"/>
  <c r="F22" i="1" s="1"/>
  <c r="F20" i="1"/>
  <c r="F19" i="1" s="1"/>
  <c r="F15" i="1" s="1"/>
  <c r="F53" i="1" l="1"/>
  <c r="G56" i="1"/>
  <c r="G55" i="1" s="1"/>
  <c r="G54" i="1" s="1"/>
  <c r="G45" i="1" s="1"/>
  <c r="F60" i="1"/>
  <c r="F59" i="1" s="1"/>
  <c r="F58" i="1" s="1"/>
  <c r="F56" i="1"/>
  <c r="F55" i="1" s="1"/>
  <c r="F54" i="1" s="1"/>
  <c r="G31" i="1" l="1"/>
  <c r="G8" i="1" s="1"/>
  <c r="G248" i="1"/>
  <c r="G247" i="1" s="1"/>
  <c r="G246" i="1" s="1"/>
  <c r="F252" i="1"/>
  <c r="F251" i="1" s="1"/>
  <c r="F250" i="1" s="1"/>
  <c r="F248" i="1"/>
  <c r="F247" i="1" s="1"/>
  <c r="F246" i="1" s="1"/>
  <c r="G211" i="1"/>
  <c r="G210" i="1" s="1"/>
  <c r="G209" i="1" s="1"/>
  <c r="G196" i="1" s="1"/>
  <c r="G195" i="1" s="1"/>
  <c r="F215" i="1"/>
  <c r="F214" i="1" s="1"/>
  <c r="F213" i="1" s="1"/>
  <c r="F211" i="1"/>
  <c r="F210" i="1" s="1"/>
  <c r="F209" i="1" s="1"/>
  <c r="G181" i="1"/>
  <c r="G180" i="1" s="1"/>
  <c r="G179" i="1" s="1"/>
  <c r="F170" i="1"/>
  <c r="G164" i="1"/>
  <c r="G163" i="1" s="1"/>
  <c r="G162" i="1" s="1"/>
  <c r="G157" i="1" s="1"/>
  <c r="F164" i="1"/>
  <c r="F163" i="1" s="1"/>
  <c r="F162" i="1" s="1"/>
  <c r="F157" i="1" s="1"/>
  <c r="G233" i="1" l="1"/>
  <c r="G232" i="1" s="1"/>
  <c r="G221" i="1" s="1"/>
  <c r="F268" i="1"/>
  <c r="F267" i="1" s="1"/>
  <c r="F265" i="1"/>
  <c r="F264" i="1" s="1"/>
  <c r="F397" i="1" l="1"/>
  <c r="F396" i="1" s="1"/>
  <c r="F395" i="1" s="1"/>
  <c r="F394" i="1" s="1"/>
  <c r="F406" i="1" l="1"/>
  <c r="F405" i="1" s="1"/>
  <c r="F404" i="1" l="1"/>
  <c r="F430" i="1"/>
  <c r="F429" i="1" s="1"/>
  <c r="F428" i="1" s="1"/>
  <c r="F326" i="1" l="1"/>
  <c r="F325" i="1" s="1"/>
  <c r="F324" i="1" s="1"/>
  <c r="F323" i="1" s="1"/>
  <c r="F65" i="1" l="1"/>
  <c r="F64" i="1" s="1"/>
  <c r="F63" i="1" s="1"/>
  <c r="F48" i="1"/>
  <c r="F47" i="1" s="1"/>
  <c r="F46" i="1" s="1"/>
  <c r="G348" i="1" l="1"/>
  <c r="G347" i="1" s="1"/>
  <c r="G346" i="1" s="1"/>
  <c r="G352" i="1"/>
  <c r="G351" i="1" s="1"/>
  <c r="G350" i="1" s="1"/>
  <c r="G310" i="1"/>
  <c r="G309" i="1" s="1"/>
  <c r="G308" i="1" s="1"/>
  <c r="G307" i="1" s="1"/>
  <c r="G305" i="1"/>
  <c r="G304" i="1" s="1"/>
  <c r="G303" i="1" s="1"/>
  <c r="G298" i="1" s="1"/>
  <c r="G120" i="1"/>
  <c r="G119" i="1" s="1"/>
  <c r="G118" i="1" s="1"/>
  <c r="F314" i="1"/>
  <c r="F313" i="1" s="1"/>
  <c r="F312" i="1" s="1"/>
  <c r="G143" i="1"/>
  <c r="G142" i="1" s="1"/>
  <c r="G141" i="1" s="1"/>
  <c r="G185" i="1"/>
  <c r="G184" i="1" s="1"/>
  <c r="G183" i="1" s="1"/>
  <c r="F185" i="1"/>
  <c r="F184" i="1" s="1"/>
  <c r="F183" i="1" s="1"/>
  <c r="F176" i="1"/>
  <c r="F175" i="1" s="1"/>
  <c r="F174" i="1" s="1"/>
  <c r="F173" i="1" s="1"/>
  <c r="G189" i="1"/>
  <c r="G188" i="1" s="1"/>
  <c r="G187" i="1" s="1"/>
  <c r="F147" i="1"/>
  <c r="F146" i="1" s="1"/>
  <c r="F145" i="1" s="1"/>
  <c r="F219" i="1"/>
  <c r="F218" i="1" s="1"/>
  <c r="F217" i="1" s="1"/>
  <c r="F124" i="1"/>
  <c r="F123" i="1" s="1"/>
  <c r="F122" i="1" s="1"/>
  <c r="G140" i="1" l="1"/>
  <c r="G126" i="1" s="1"/>
  <c r="G93" i="1"/>
  <c r="G92" i="1" s="1"/>
  <c r="G329" i="1"/>
  <c r="G328" i="1" s="1"/>
  <c r="G178" i="1"/>
  <c r="G172" i="1" s="1"/>
  <c r="G297" i="1"/>
  <c r="G91" i="1" l="1"/>
  <c r="G432" i="1" s="1"/>
  <c r="F418" i="1"/>
  <c r="F417" i="1" s="1"/>
  <c r="F416" i="1" s="1"/>
  <c r="F356" i="1" l="1"/>
  <c r="F355" i="1" s="1"/>
  <c r="F354" i="1" s="1"/>
  <c r="F426" i="1" l="1"/>
  <c r="F425" i="1" s="1"/>
  <c r="F424" i="1" s="1"/>
  <c r="F402" i="1"/>
  <c r="F401" i="1" s="1"/>
  <c r="F400" i="1" s="1"/>
  <c r="F391" i="1"/>
  <c r="F390" i="1" s="1"/>
  <c r="F388" i="1"/>
  <c r="F387" i="1" s="1"/>
  <c r="F386" i="1" s="1"/>
  <c r="F384" i="1"/>
  <c r="F383" i="1" s="1"/>
  <c r="F382" i="1" s="1"/>
  <c r="F380" i="1"/>
  <c r="F379" i="1" s="1"/>
  <c r="F378" i="1" s="1"/>
  <c r="F376" i="1"/>
  <c r="F375" i="1" s="1"/>
  <c r="F374" i="1" s="1"/>
  <c r="F361" i="1"/>
  <c r="F360" i="1" s="1"/>
  <c r="F359" i="1" s="1"/>
  <c r="F358" i="1" s="1"/>
  <c r="F344" i="1"/>
  <c r="F343" i="1" s="1"/>
  <c r="F342" i="1" s="1"/>
  <c r="F370" i="1"/>
  <c r="F369" i="1" s="1"/>
  <c r="F368" i="1" s="1"/>
  <c r="F367" i="1" s="1"/>
  <c r="F340" i="1"/>
  <c r="F339" i="1" s="1"/>
  <c r="F338" i="1" s="1"/>
  <c r="F336" i="1"/>
  <c r="F335" i="1" s="1"/>
  <c r="F334" i="1" s="1"/>
  <c r="F352" i="1"/>
  <c r="F351" i="1" s="1"/>
  <c r="F350" i="1" s="1"/>
  <c r="F348" i="1"/>
  <c r="F347" i="1" s="1"/>
  <c r="F346" i="1" s="1"/>
  <c r="F332" i="1"/>
  <c r="F331" i="1" s="1"/>
  <c r="F330" i="1" s="1"/>
  <c r="F320" i="1"/>
  <c r="F319" i="1" s="1"/>
  <c r="F318" i="1" s="1"/>
  <c r="F317" i="1" s="1"/>
  <c r="F310" i="1"/>
  <c r="F309" i="1" s="1"/>
  <c r="F308" i="1" s="1"/>
  <c r="F307" i="1" s="1"/>
  <c r="F305" i="1"/>
  <c r="F304" i="1" s="1"/>
  <c r="F303" i="1" s="1"/>
  <c r="F298" i="1" s="1"/>
  <c r="F295" i="1"/>
  <c r="F294" i="1" s="1"/>
  <c r="F288" i="1"/>
  <c r="F287" i="1" s="1"/>
  <c r="F286" i="1" s="1"/>
  <c r="F292" i="1"/>
  <c r="F291" i="1" s="1"/>
  <c r="F284" i="1"/>
  <c r="F283" i="1" s="1"/>
  <c r="F282" i="1" s="1"/>
  <c r="F274" i="1"/>
  <c r="F273" i="1" s="1"/>
  <c r="F272" i="1" s="1"/>
  <c r="F271" i="1" s="1"/>
  <c r="F262" i="1"/>
  <c r="F261" i="1" s="1"/>
  <c r="F260" i="1" s="1"/>
  <c r="F255" i="1" s="1"/>
  <c r="F244" i="1"/>
  <c r="F243" i="1" s="1"/>
  <c r="F242" i="1" s="1"/>
  <c r="F240" i="1"/>
  <c r="F239" i="1" s="1"/>
  <c r="F238" i="1" s="1"/>
  <c r="F230" i="1"/>
  <c r="F229" i="1" s="1"/>
  <c r="F228" i="1" s="1"/>
  <c r="F226" i="1"/>
  <c r="F225" i="1" s="1"/>
  <c r="F224" i="1" s="1"/>
  <c r="F329" i="1" l="1"/>
  <c r="F328" i="1" s="1"/>
  <c r="F233" i="1"/>
  <c r="F232" i="1" s="1"/>
  <c r="F399" i="1"/>
  <c r="F223" i="1"/>
  <c r="F222" i="1" s="1"/>
  <c r="F322" i="1"/>
  <c r="F373" i="1"/>
  <c r="F254" i="1"/>
  <c r="F297" i="1"/>
  <c r="F290" i="1"/>
  <c r="F270" i="1" s="1"/>
  <c r="F316" i="1"/>
  <c r="F203" i="1"/>
  <c r="F202" i="1" s="1"/>
  <c r="F201" i="1" s="1"/>
  <c r="F199" i="1"/>
  <c r="F198" i="1" s="1"/>
  <c r="F197" i="1" s="1"/>
  <c r="F181" i="1"/>
  <c r="F180" i="1" s="1"/>
  <c r="F179" i="1" s="1"/>
  <c r="F189" i="1"/>
  <c r="F188" i="1" s="1"/>
  <c r="F187" i="1" s="1"/>
  <c r="F169" i="1"/>
  <c r="F168" i="1" s="1"/>
  <c r="F138" i="1"/>
  <c r="F137" i="1" s="1"/>
  <c r="F136" i="1" s="1"/>
  <c r="F134" i="1"/>
  <c r="F133" i="1" s="1"/>
  <c r="F132" i="1" s="1"/>
  <c r="F130" i="1"/>
  <c r="F129" i="1" s="1"/>
  <c r="F128" i="1" s="1"/>
  <c r="F143" i="1"/>
  <c r="F142" i="1" s="1"/>
  <c r="F141" i="1" s="1"/>
  <c r="F140" i="1" s="1"/>
  <c r="F112" i="1"/>
  <c r="F111" i="1" s="1"/>
  <c r="F110" i="1" s="1"/>
  <c r="F120" i="1"/>
  <c r="F119" i="1" s="1"/>
  <c r="F118" i="1" s="1"/>
  <c r="F116" i="1"/>
  <c r="F115" i="1" s="1"/>
  <c r="F114" i="1" s="1"/>
  <c r="F108" i="1"/>
  <c r="F107" i="1" s="1"/>
  <c r="F106" i="1" s="1"/>
  <c r="F104" i="1"/>
  <c r="F103" i="1" s="1"/>
  <c r="F102" i="1" s="1"/>
  <c r="F100" i="1"/>
  <c r="F99" i="1" s="1"/>
  <c r="F98" i="1" s="1"/>
  <c r="F196" i="1" l="1"/>
  <c r="F195" i="1" s="1"/>
  <c r="F277" i="1"/>
  <c r="F276" i="1" s="1"/>
  <c r="F93" i="1"/>
  <c r="F92" i="1" s="1"/>
  <c r="F178" i="1"/>
  <c r="F172" i="1" s="1"/>
  <c r="F127" i="1"/>
  <c r="F126" i="1" s="1"/>
  <c r="F221" i="1"/>
  <c r="F372" i="1"/>
  <c r="F167" i="1"/>
  <c r="F166" i="1" s="1"/>
  <c r="F91" i="1" l="1"/>
  <c r="F89" i="1"/>
  <c r="F88" i="1" s="1"/>
  <c r="F87" i="1" s="1"/>
  <c r="F86" i="1" s="1"/>
  <c r="F85" i="1" s="1"/>
  <c r="F83" i="1"/>
  <c r="F82" i="1" s="1"/>
  <c r="F81" i="1"/>
  <c r="F79" i="1"/>
  <c r="F78" i="1" s="1"/>
  <c r="F77" i="1"/>
  <c r="F75" i="1"/>
  <c r="F74" i="1" s="1"/>
  <c r="F73" i="1"/>
  <c r="F72" i="1" l="1"/>
  <c r="F71" i="1" s="1"/>
  <c r="F29" i="1" l="1"/>
  <c r="F28" i="1" s="1"/>
  <c r="F27" i="1" s="1"/>
  <c r="F26" i="1" s="1"/>
  <c r="F69" i="1" l="1"/>
  <c r="F68" i="1" s="1"/>
  <c r="F67" i="1" s="1"/>
  <c r="F62" i="1" s="1"/>
  <c r="F52" i="1"/>
  <c r="F51" i="1" s="1"/>
  <c r="F50" i="1" s="1"/>
  <c r="F45" i="1" s="1"/>
  <c r="F31" i="1" l="1"/>
  <c r="F13" i="1" l="1"/>
  <c r="F12" i="1" s="1"/>
  <c r="F11" i="1" s="1"/>
  <c r="F10" i="1" s="1"/>
  <c r="F35" i="1"/>
  <c r="F34" i="1" s="1"/>
  <c r="B4" i="4"/>
  <c r="B14" i="4"/>
  <c r="A19" i="4"/>
  <c r="A18" i="4"/>
  <c r="F9" i="1" l="1"/>
  <c r="F8" i="1" l="1"/>
  <c r="F432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<sst xmlns="http://schemas.openxmlformats.org/spreadsheetml/2006/main" count="8339" uniqueCount="2245">
  <si>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</si>
  <si>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</si>
  <si>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</si>
  <si>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</si>
  <si>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</si>
  <si>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</si>
  <si>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</si>
  <si>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</si>
  <si>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</si>
  <si>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</si>
  <si>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</si>
  <si>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</si>
  <si>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</si>
  <si>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</si>
  <si>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</si>
  <si>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</si>
  <si>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</si>
  <si>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</si>
  <si>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</si>
  <si>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</si>
  <si>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</si>
  <si>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</si>
  <si>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</si>
  <si>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</si>
  <si>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</si>
  <si>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</si>
  <si>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</si>
  <si>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</si>
  <si>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</si>
  <si>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</si>
  <si>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</si>
  <si>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</si>
  <si>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</si>
  <si>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</si>
  <si>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</si>
  <si>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</si>
  <si>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</si>
  <si>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</si>
  <si>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</si>
  <si>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</si>
  <si>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</si>
  <si>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</si>
  <si>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</si>
  <si>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</si>
  <si>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</si>
  <si>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</si>
  <si>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</si>
  <si>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</si>
  <si>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</si>
  <si>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</si>
  <si>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</si>
  <si>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</si>
  <si>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</si>
  <si>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</si>
  <si>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</si>
  <si>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</si>
  <si>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</si>
  <si>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</si>
  <si>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</si>
  <si>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</si>
  <si>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</si>
  <si>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</si>
  <si>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</si>
  <si>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</si>
  <si>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</si>
  <si>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</si>
  <si>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</si>
  <si>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</si>
  <si>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</si>
  <si>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</si>
  <si>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</si>
  <si>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</si>
  <si>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</si>
  <si>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</si>
  <si>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</si>
  <si>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</si>
  <si>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</si>
  <si>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</si>
  <si>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</si>
  <si>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</si>
  <si>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</si>
  <si>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</si>
  <si>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</si>
  <si>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</si>
  <si>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</si>
  <si>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</si>
  <si>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</si>
  <si>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</si>
  <si>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</si>
  <si>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</si>
  <si>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</si>
  <si>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</si>
  <si>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</si>
  <si>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</si>
  <si>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</si>
  <si>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</si>
  <si>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</si>
  <si>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</si>
  <si>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</si>
  <si>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</si>
  <si>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</si>
  <si>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</si>
  <si>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</si>
  <si>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</si>
  <si>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</si>
  <si>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</si>
  <si>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</si>
  <si>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</si>
  <si>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</si>
  <si>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</si>
  <si>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</si>
  <si>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</si>
  <si>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</si>
  <si>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</si>
  <si>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</si>
  <si>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</si>
  <si>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</si>
  <si>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</si>
  <si>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</si>
  <si>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</si>
  <si>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</si>
  <si>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</si>
  <si>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</si>
  <si>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</si>
  <si>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</si>
  <si>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</si>
  <si>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</si>
  <si>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</si>
  <si>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</si>
  <si>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</si>
  <si>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</si>
  <si>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</si>
  <si>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</si>
  <si>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</si>
  <si>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</si>
  <si>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</si>
  <si>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</si>
  <si>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</si>
  <si>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</si>
  <si>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</si>
  <si>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</si>
  <si>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</si>
  <si>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</si>
  <si>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</si>
  <si>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</si>
  <si>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</si>
  <si>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</si>
  <si>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</si>
  <si>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</si>
  <si>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</si>
  <si>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</si>
  <si>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</si>
  <si>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</si>
  <si>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</si>
  <si>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</si>
  <si>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</si>
  <si>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</si>
  <si>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</si>
  <si>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</si>
  <si>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</si>
  <si>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</si>
  <si>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</si>
  <si>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</si>
  <si>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</si>
  <si>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</si>
  <si>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</si>
  <si>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</si>
  <si>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</si>
  <si>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</si>
  <si>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</si>
  <si>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</si>
  <si>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</si>
  <si>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</si>
  <si>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</si>
  <si>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</si>
  <si>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</si>
  <si>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</si>
  <si>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</si>
  <si>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</si>
  <si>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</si>
  <si>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</si>
  <si>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</si>
  <si>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</si>
  <si>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</si>
  <si>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</si>
  <si>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</si>
  <si>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</si>
  <si>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</si>
  <si>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</si>
  <si>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</si>
  <si>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</si>
  <si>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</si>
  <si>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</si>
  <si>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</si>
  <si>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</si>
  <si>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</si>
  <si>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</si>
  <si>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</si>
  <si>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</si>
  <si>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</si>
  <si>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</si>
  <si>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</si>
  <si>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</si>
  <si>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</si>
  <si>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</si>
  <si>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</si>
  <si>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</si>
  <si>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</si>
  <si>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</si>
  <si>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</si>
  <si>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</si>
  <si>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</si>
  <si>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</si>
  <si>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</si>
  <si>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</si>
  <si>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</si>
  <si>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</si>
  <si>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</si>
  <si>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</si>
  <si>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</si>
  <si>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</si>
  <si>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</si>
  <si>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</si>
  <si>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</si>
  <si>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</si>
  <si>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</si>
  <si>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</si>
  <si>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</si>
  <si>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</si>
  <si>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</si>
  <si>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</si>
  <si>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</si>
  <si>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</si>
  <si>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</si>
  <si>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</si>
  <si>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</si>
  <si>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</si>
  <si>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</si>
  <si>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</si>
  <si>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</si>
  <si>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</si>
  <si>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</si>
  <si>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</si>
  <si>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</si>
  <si>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</si>
  <si>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</si>
  <si>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</si>
  <si>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</si>
  <si>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</si>
  <si>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</si>
  <si>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</si>
  <si>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</si>
  <si>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</si>
  <si>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</si>
  <si>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</si>
  <si>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</si>
  <si>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</si>
  <si>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</si>
  <si>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</si>
  <si>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</si>
  <si>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</si>
  <si>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</si>
  <si>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</si>
  <si>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</si>
  <si>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</si>
  <si>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</si>
  <si>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</si>
  <si>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</si>
  <si>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</si>
  <si>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</si>
  <si>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</si>
  <si>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</si>
  <si>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</si>
  <si>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</si>
  <si>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</si>
  <si>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07</t>
  </si>
  <si>
    <t>Образование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</si>
  <si>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</si>
  <si>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</si>
  <si>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</si>
  <si>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</si>
  <si>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</si>
  <si>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</si>
  <si>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</si>
  <si>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</si>
  <si>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</si>
  <si>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</si>
  <si>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</si>
  <si>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</si>
  <si>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</si>
  <si>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</si>
  <si>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</si>
  <si>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</si>
  <si>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</si>
  <si>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</si>
  <si>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</si>
  <si>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</si>
  <si>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</si>
  <si>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</si>
  <si>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</si>
  <si>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</si>
  <si>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</si>
  <si>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</si>
  <si>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</si>
  <si>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</si>
  <si>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</si>
  <si>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</si>
  <si>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</si>
  <si>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</si>
  <si>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</si>
  <si>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</si>
  <si>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</si>
  <si>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</si>
  <si>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</si>
  <si>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</si>
  <si>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</si>
  <si>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</si>
  <si>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</si>
  <si>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</si>
  <si>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</si>
  <si>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</si>
  <si>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</si>
  <si>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</si>
  <si>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</si>
  <si>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</si>
  <si>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</si>
  <si>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</si>
  <si>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</si>
  <si>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</si>
  <si>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</si>
  <si>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</si>
  <si>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</si>
  <si>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</si>
  <si>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</si>
  <si>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</si>
  <si>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</si>
  <si>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</si>
  <si>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</si>
  <si>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</si>
  <si>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</si>
  <si>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</si>
  <si>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</si>
  <si>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</si>
  <si>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</si>
  <si>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</si>
  <si>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</si>
  <si>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</si>
  <si>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</si>
  <si>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</si>
  <si>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</si>
  <si>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</si>
  <si>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</si>
  <si>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</si>
  <si>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</si>
  <si>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</si>
  <si>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</si>
  <si>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</si>
  <si>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</si>
  <si>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</si>
  <si>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</si>
  <si>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</si>
  <si>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</si>
  <si>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</si>
  <si>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</si>
  <si>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</si>
  <si>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</si>
  <si>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</si>
  <si>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</si>
  <si>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</si>
  <si>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</si>
  <si>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</si>
  <si>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</si>
  <si>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</si>
  <si>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</si>
  <si>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</si>
  <si>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</si>
  <si>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</si>
  <si>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</si>
  <si>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</si>
  <si>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</si>
  <si>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</si>
  <si>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</si>
  <si>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</si>
  <si>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</si>
  <si>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</si>
  <si>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</si>
  <si>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</si>
  <si>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</si>
  <si>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</si>
  <si>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</si>
  <si>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</si>
  <si>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</si>
  <si>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</si>
  <si>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</si>
  <si>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</si>
  <si>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</si>
  <si>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</si>
  <si>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</si>
  <si>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</si>
  <si>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</si>
  <si>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</si>
  <si>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</si>
  <si>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</si>
  <si>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</si>
  <si>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</si>
  <si>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</si>
  <si>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</si>
  <si>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</si>
  <si>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</si>
  <si>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</si>
  <si>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</si>
  <si>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</si>
  <si>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</si>
  <si>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</si>
  <si>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</si>
  <si>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</si>
  <si>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</si>
  <si>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</si>
  <si>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</si>
  <si>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</si>
  <si>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</si>
  <si>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</si>
  <si>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</si>
  <si>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</si>
  <si>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</si>
  <si>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</si>
  <si>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</si>
  <si>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</si>
  <si>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</si>
  <si>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</si>
  <si>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</si>
  <si>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</si>
  <si>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</si>
  <si>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</si>
  <si>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</si>
  <si>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</si>
  <si>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</si>
  <si>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</si>
  <si>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</si>
  <si>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</si>
  <si>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</si>
  <si>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</si>
  <si>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</si>
  <si>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</si>
  <si>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</si>
  <si>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</si>
  <si>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</si>
  <si>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</si>
  <si>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</si>
  <si>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</si>
  <si>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</si>
  <si>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</si>
  <si>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</si>
  <si>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</si>
  <si>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</si>
  <si>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</si>
  <si>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</si>
  <si>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</si>
  <si>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</si>
  <si>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</si>
  <si>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</si>
  <si>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</si>
  <si>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</si>
  <si>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</si>
  <si>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</si>
  <si>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</si>
  <si>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</si>
  <si>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</si>
  <si>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</si>
  <si>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</si>
  <si>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</si>
  <si>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</si>
  <si>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</si>
  <si>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</si>
  <si>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</si>
  <si>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</si>
  <si>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</si>
  <si>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</si>
  <si>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</si>
  <si>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</si>
  <si>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</si>
  <si>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</si>
  <si>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</si>
  <si>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</si>
  <si>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</si>
  <si>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</si>
  <si>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</si>
  <si>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</si>
  <si>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</si>
  <si>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</si>
  <si>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</si>
  <si>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</si>
  <si>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</si>
  <si>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</si>
  <si>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</si>
  <si>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</si>
  <si>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</si>
  <si>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</si>
  <si>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</si>
  <si>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</si>
  <si>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</si>
  <si>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</si>
  <si>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</si>
  <si>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</si>
  <si>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</si>
  <si>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</si>
  <si>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</si>
  <si>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</si>
  <si>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</si>
  <si>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</si>
  <si>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</si>
  <si>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</si>
  <si>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</si>
  <si>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</si>
  <si>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</si>
  <si>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</si>
  <si>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</si>
  <si>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</si>
  <si>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</si>
  <si>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</si>
  <si>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</si>
  <si>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</si>
  <si>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</si>
  <si>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</si>
  <si>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</si>
  <si>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</si>
  <si>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</si>
  <si>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</si>
  <si>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</si>
  <si>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</si>
  <si>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</si>
  <si>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</si>
  <si>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</si>
  <si>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</si>
  <si>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</si>
  <si>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</si>
  <si>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</si>
  <si>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</si>
  <si>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</si>
  <si>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</si>
  <si>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</si>
  <si>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</si>
  <si>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</si>
  <si>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</si>
  <si>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</si>
  <si>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</si>
  <si>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</si>
  <si>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</si>
  <si>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</si>
  <si>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</si>
  <si>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</si>
  <si>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</si>
  <si>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</si>
  <si>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</si>
  <si>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</si>
  <si>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</si>
  <si>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</si>
  <si>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</si>
  <si>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</si>
  <si>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</si>
  <si>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</si>
  <si>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</si>
  <si>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</si>
  <si>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</si>
  <si>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</si>
  <si>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</si>
  <si>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</si>
  <si>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</si>
  <si>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</si>
  <si>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</si>
  <si>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</si>
  <si>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</si>
  <si>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</si>
  <si>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</si>
  <si>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</si>
  <si>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</si>
  <si>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</si>
  <si>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</si>
  <si>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</si>
  <si>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</si>
  <si>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</si>
  <si>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</si>
  <si>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</si>
  <si>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</si>
  <si>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</si>
  <si>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</si>
  <si>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</si>
  <si>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</si>
  <si>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</si>
  <si>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</si>
  <si>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</si>
  <si>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</si>
  <si>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</si>
  <si>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</si>
  <si>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</si>
  <si>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</si>
  <si>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</si>
  <si>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</si>
  <si>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</si>
  <si>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</si>
  <si>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</si>
  <si>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</si>
  <si>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</si>
  <si>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</si>
  <si>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</si>
  <si>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</si>
  <si>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</si>
  <si>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</si>
  <si>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</si>
  <si>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</si>
  <si>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</si>
  <si>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</si>
  <si>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</si>
  <si>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</si>
  <si>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</si>
  <si>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</si>
  <si>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</si>
  <si>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</si>
  <si>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</si>
  <si>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</si>
  <si>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</si>
  <si>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</si>
  <si>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</si>
  <si>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</si>
  <si>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</si>
  <si>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</si>
  <si>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</si>
  <si>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</si>
  <si>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</si>
  <si>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</si>
  <si>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</si>
  <si>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</si>
  <si>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</si>
  <si>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</si>
  <si>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</si>
  <si>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</si>
  <si>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</si>
  <si>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</si>
  <si>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</si>
  <si>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</si>
  <si>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</si>
  <si>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</si>
  <si>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</si>
  <si>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</si>
  <si>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</si>
  <si>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</si>
  <si>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</si>
  <si>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</si>
  <si>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</si>
  <si>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</si>
  <si>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</si>
  <si>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</si>
  <si>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</si>
  <si>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</si>
  <si>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</si>
  <si>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</si>
  <si>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</si>
  <si>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</si>
  <si>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</si>
  <si>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</si>
  <si>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</si>
  <si>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</si>
  <si>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</si>
  <si>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</si>
  <si>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</si>
  <si>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</si>
  <si>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</si>
  <si>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</si>
  <si>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</si>
  <si>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</si>
  <si>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</si>
  <si>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</si>
  <si>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</si>
  <si>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</si>
  <si>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</si>
  <si>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</si>
  <si>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</si>
  <si>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</si>
  <si>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</si>
  <si>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</si>
  <si>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</si>
  <si>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</si>
  <si>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</si>
  <si>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</si>
  <si>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</si>
  <si>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</si>
  <si>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</si>
  <si>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</si>
  <si>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</si>
  <si>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</si>
  <si>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</si>
  <si>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</si>
  <si>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</si>
  <si>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</si>
  <si>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</si>
  <si>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</si>
  <si>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</si>
  <si>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</si>
  <si>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</si>
  <si>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</si>
  <si>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</si>
  <si>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</si>
  <si>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</si>
  <si>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</si>
  <si>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</si>
  <si>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</si>
  <si>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</si>
  <si>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</si>
  <si>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</si>
  <si>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</si>
  <si>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</si>
  <si>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</si>
  <si>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</si>
  <si>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</si>
  <si>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</si>
  <si>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</si>
  <si>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</si>
  <si>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</si>
  <si>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</si>
  <si>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</si>
  <si>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</si>
  <si>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</si>
  <si>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</si>
  <si>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</si>
  <si>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</si>
  <si>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</si>
  <si>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</si>
  <si>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</si>
  <si>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</si>
  <si>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</si>
  <si>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</si>
  <si>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</si>
  <si>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</si>
  <si>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</si>
  <si>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</si>
  <si>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</si>
  <si>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</si>
  <si>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</si>
  <si>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</si>
  <si>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</si>
  <si>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</si>
  <si>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</si>
  <si>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</si>
  <si>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</si>
  <si>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</si>
  <si>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</si>
  <si>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</si>
  <si>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</si>
  <si>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</si>
  <si>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</si>
  <si>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</si>
  <si>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</si>
  <si>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</si>
  <si>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</si>
  <si>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</si>
  <si>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</si>
  <si>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</si>
  <si>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</si>
  <si>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</si>
  <si>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</si>
  <si>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</si>
  <si>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</si>
  <si>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</si>
  <si>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</si>
  <si>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</si>
  <si>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</si>
  <si>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</si>
  <si>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</si>
  <si>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</si>
  <si>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</si>
  <si>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</si>
  <si>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</si>
  <si>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</si>
  <si>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</si>
  <si>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</si>
  <si>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</si>
  <si>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</si>
  <si>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</si>
  <si>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</si>
  <si>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</si>
  <si>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</si>
  <si>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</si>
  <si>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</si>
  <si>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</si>
  <si>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</si>
  <si>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</si>
  <si>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</si>
  <si>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</si>
  <si>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</si>
  <si>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</si>
  <si>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</si>
  <si>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</si>
  <si>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</si>
  <si>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</si>
  <si>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</si>
  <si>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</si>
  <si>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</si>
  <si>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</si>
  <si>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</si>
  <si>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</si>
  <si>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</si>
  <si>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</si>
  <si>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</si>
  <si>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</si>
  <si>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</si>
  <si>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</si>
  <si>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</si>
  <si>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</si>
  <si>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</si>
  <si>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</si>
  <si>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</si>
  <si>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</si>
  <si>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</si>
  <si>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</si>
  <si>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</si>
  <si>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</si>
  <si>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</si>
  <si>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</si>
  <si>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</si>
  <si>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</si>
  <si>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</si>
  <si>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</si>
  <si>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</si>
  <si>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</si>
  <si>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</si>
  <si>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</si>
  <si>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</si>
  <si>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</si>
  <si>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</si>
  <si>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</si>
  <si>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</si>
  <si>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</si>
  <si>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</si>
  <si>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</si>
  <si>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</si>
  <si>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</si>
  <si>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</si>
  <si>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</si>
  <si>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</si>
  <si>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</si>
  <si>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</si>
  <si>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</si>
  <si>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</si>
  <si>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</si>
  <si>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</si>
  <si>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</si>
  <si>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</si>
  <si>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</si>
  <si>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</si>
  <si>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</si>
  <si>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</si>
  <si>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</si>
  <si>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</si>
  <si>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</si>
  <si>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</si>
  <si>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</si>
  <si>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</si>
  <si>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</si>
  <si>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</si>
  <si>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</si>
  <si>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</si>
  <si>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</si>
  <si>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</si>
  <si>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</si>
  <si>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</si>
  <si>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</si>
  <si>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</si>
  <si>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</si>
  <si>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</si>
  <si>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</si>
  <si>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</si>
  <si>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</si>
  <si>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</si>
  <si>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</si>
  <si>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</si>
  <si>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</si>
  <si>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</si>
  <si>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</si>
  <si>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</si>
  <si>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</si>
  <si>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</si>
  <si>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</si>
  <si>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</si>
  <si>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</si>
  <si>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</si>
  <si>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</si>
  <si>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</si>
  <si>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</si>
  <si>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</si>
  <si>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</si>
  <si>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</si>
  <si>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</si>
  <si>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</si>
  <si>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</si>
  <si>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</si>
  <si>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</si>
  <si>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</si>
  <si>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</si>
  <si>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</si>
  <si>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</si>
  <si>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</si>
  <si>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</si>
  <si>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</si>
  <si>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</si>
  <si>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</si>
  <si>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</si>
  <si>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</si>
  <si>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</si>
  <si>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</si>
  <si>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</si>
  <si>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</si>
  <si>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</si>
  <si>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</si>
  <si>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</si>
  <si>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</si>
  <si>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</si>
  <si>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</si>
  <si>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</si>
  <si>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</si>
  <si>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</si>
  <si>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</si>
  <si>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</si>
  <si>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</si>
  <si>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</si>
  <si>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</si>
  <si>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</si>
  <si>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</si>
  <si>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</si>
  <si>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</si>
  <si>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</si>
  <si>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</si>
  <si>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</si>
  <si>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</si>
  <si>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</si>
  <si>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</si>
  <si>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</si>
  <si>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</si>
  <si>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</si>
  <si>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</si>
  <si>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</si>
  <si>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</si>
  <si>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</si>
  <si>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</si>
  <si>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</si>
  <si>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</si>
  <si>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</si>
  <si>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</si>
  <si>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</si>
  <si>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</si>
  <si>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</si>
  <si>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</si>
  <si>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</si>
  <si>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</si>
  <si>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</si>
  <si>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</si>
  <si>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</si>
  <si>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</si>
  <si>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</si>
  <si>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</si>
  <si>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</si>
  <si>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</si>
  <si>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</si>
  <si>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</si>
  <si>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</si>
  <si>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</si>
  <si>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</si>
  <si>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</si>
  <si>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</si>
  <si>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</si>
  <si>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</si>
  <si>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</si>
  <si>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</si>
  <si>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</si>
  <si>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</si>
  <si>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</si>
  <si>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</si>
  <si>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</si>
  <si>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</si>
  <si>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</si>
  <si>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</si>
  <si>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</si>
  <si>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</si>
  <si>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</si>
  <si>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</si>
  <si>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</si>
  <si>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</si>
  <si>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</si>
  <si>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</si>
  <si>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</si>
  <si>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</si>
  <si>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</si>
  <si>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</si>
  <si>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</si>
  <si>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</si>
  <si>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</si>
  <si>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</si>
  <si>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</si>
  <si>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</si>
  <si>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</si>
  <si>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</si>
  <si>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</si>
  <si>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</si>
  <si>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</si>
  <si>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</si>
  <si>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</si>
  <si>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</si>
  <si>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</si>
  <si>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</si>
  <si>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</si>
  <si>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</si>
  <si>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</si>
  <si>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</si>
  <si>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</si>
  <si>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</si>
  <si>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</si>
  <si>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</si>
  <si>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</si>
  <si>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</si>
  <si>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</si>
  <si>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</si>
  <si>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</si>
  <si>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</si>
  <si>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</si>
  <si>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</si>
  <si>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</si>
  <si>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</si>
  <si>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</si>
  <si>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</si>
  <si>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</si>
  <si>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</si>
  <si>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</si>
  <si>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</si>
  <si>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</si>
  <si>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</si>
  <si>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</si>
  <si>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</si>
  <si>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</si>
  <si>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</si>
  <si>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</si>
  <si>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</si>
  <si>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</si>
  <si>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</si>
  <si>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</si>
  <si>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</si>
  <si>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</si>
  <si>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</si>
  <si>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</si>
  <si>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</si>
  <si>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</si>
  <si>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</si>
  <si>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</si>
  <si>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</si>
  <si>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</si>
  <si>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</si>
  <si>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</si>
  <si>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</si>
  <si>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</si>
  <si>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</si>
  <si>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</si>
  <si>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</si>
  <si>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</si>
  <si>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</si>
  <si>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</si>
  <si>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</si>
  <si>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</si>
  <si>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</si>
  <si>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</si>
  <si>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</si>
  <si>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</si>
  <si>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</si>
  <si>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</si>
  <si>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</si>
  <si>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</si>
  <si>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</si>
  <si>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</si>
  <si>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</si>
  <si>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</si>
  <si>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</si>
  <si>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</si>
  <si>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</si>
  <si>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</si>
  <si>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</si>
  <si>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</si>
  <si>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</si>
  <si>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</si>
  <si>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</si>
  <si>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</si>
  <si>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</si>
  <si>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</si>
  <si>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</si>
  <si>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</si>
  <si>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</si>
  <si>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</si>
  <si>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</si>
  <si>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</si>
  <si>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</si>
  <si>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</si>
  <si>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</si>
  <si>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</si>
  <si>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</si>
  <si>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</si>
  <si>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</si>
  <si>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</si>
  <si>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</si>
  <si>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</si>
  <si>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</si>
  <si>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</si>
  <si>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</si>
  <si>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</si>
  <si>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</si>
  <si>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</si>
  <si>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</si>
  <si>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</si>
  <si>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</si>
  <si>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</si>
  <si>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</si>
  <si>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</si>
  <si>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</si>
  <si>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</si>
  <si>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</si>
  <si>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</si>
  <si>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</si>
  <si>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</si>
  <si>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</si>
  <si>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</si>
  <si>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</si>
  <si>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</si>
  <si>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</si>
  <si>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</si>
  <si>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</si>
  <si>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</si>
  <si>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</si>
  <si>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</si>
  <si>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</si>
  <si>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</si>
  <si>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</si>
  <si>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</si>
  <si>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</si>
  <si>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</si>
  <si>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</si>
  <si>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</si>
  <si>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</si>
  <si>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</si>
  <si>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</si>
  <si>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</si>
  <si>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</si>
  <si>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</si>
  <si>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</si>
  <si>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</si>
  <si>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</si>
  <si>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</si>
  <si>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</si>
  <si>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</si>
  <si>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</si>
  <si>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</si>
  <si>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</si>
  <si>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</si>
  <si>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</si>
  <si>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</si>
  <si>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</si>
  <si>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</si>
  <si>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</si>
  <si>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</si>
  <si>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</si>
  <si>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</si>
  <si>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</si>
  <si>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</si>
  <si>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</si>
  <si>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</si>
  <si>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</si>
  <si>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</si>
  <si>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</si>
  <si>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</si>
  <si>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</si>
  <si>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</si>
  <si>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</si>
  <si>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</si>
  <si>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</si>
  <si>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</si>
  <si>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</si>
  <si>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</si>
  <si>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</si>
  <si>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</si>
  <si>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</si>
  <si>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</si>
  <si>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</si>
  <si>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</si>
  <si>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</si>
  <si>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</si>
  <si>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</si>
  <si>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</si>
  <si>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</si>
  <si>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</si>
  <si>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</si>
  <si>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</si>
  <si>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</si>
  <si>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</si>
  <si>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</si>
  <si>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</si>
  <si>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</si>
  <si>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</si>
  <si>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</si>
  <si>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</si>
  <si>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</si>
  <si>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</si>
  <si>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</si>
  <si>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</si>
  <si>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</si>
  <si>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</si>
  <si>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</si>
  <si>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</si>
  <si>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</si>
  <si>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</si>
  <si>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</si>
  <si>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</si>
  <si>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</si>
  <si>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</si>
  <si>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</si>
  <si>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</si>
  <si>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</si>
  <si>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</si>
  <si>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</si>
  <si>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</si>
  <si>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</si>
  <si>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</si>
  <si>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</si>
  <si>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</si>
  <si>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</si>
  <si>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</si>
  <si>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</si>
  <si>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</si>
  <si>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</si>
  <si>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</si>
  <si>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</si>
  <si>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</si>
  <si>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</si>
  <si>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</si>
  <si>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</si>
  <si>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</si>
  <si>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</si>
  <si>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</si>
  <si>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</si>
  <si>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</si>
  <si>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</si>
  <si>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</si>
  <si>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</si>
  <si>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</si>
  <si>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</si>
  <si>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</si>
  <si>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</si>
  <si>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</si>
  <si>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</si>
  <si>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</si>
  <si>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</si>
  <si>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</si>
  <si>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</si>
  <si>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</si>
  <si>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</si>
  <si>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</si>
  <si>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</si>
  <si>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</si>
  <si>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</si>
  <si>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</si>
  <si>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</si>
  <si>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</si>
  <si>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</si>
  <si>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</si>
  <si>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</si>
  <si>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</si>
  <si>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</si>
  <si>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</si>
  <si>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</si>
  <si>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</si>
  <si>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</si>
  <si>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</si>
  <si>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</si>
  <si>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</si>
  <si>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</si>
  <si>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</si>
  <si>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</si>
  <si>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</si>
  <si>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</si>
  <si>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</si>
  <si>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</si>
  <si>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</si>
  <si>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</si>
  <si>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</si>
  <si>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</si>
  <si>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</si>
  <si>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</si>
  <si>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</si>
  <si>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</si>
  <si>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</si>
  <si>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</si>
  <si>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</si>
  <si>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</si>
  <si>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</si>
  <si>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</si>
  <si>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</si>
  <si>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</si>
  <si>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</si>
  <si>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</si>
  <si>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</si>
  <si>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</si>
  <si>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</si>
  <si>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</si>
  <si>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</si>
  <si>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</si>
  <si>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</si>
  <si>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</si>
  <si>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</si>
  <si>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</si>
  <si>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</si>
  <si>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</si>
  <si>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</si>
  <si>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</si>
  <si>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</si>
  <si>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</si>
  <si>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</si>
  <si>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</si>
  <si>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</si>
  <si>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</si>
  <si>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</si>
  <si>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</si>
  <si>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</si>
  <si>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</si>
  <si>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</si>
  <si>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</si>
  <si>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</si>
  <si>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</si>
  <si>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</si>
  <si>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</si>
  <si>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</si>
  <si>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</si>
  <si>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</si>
  <si>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</si>
  <si>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</si>
  <si>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</si>
  <si>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</si>
  <si>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</si>
  <si>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</si>
  <si>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</si>
  <si>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</si>
  <si>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</si>
  <si>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</si>
  <si>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</si>
  <si>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</si>
  <si>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</si>
  <si>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</si>
  <si>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</si>
  <si>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</si>
  <si>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</si>
  <si>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</si>
  <si>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</si>
  <si>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</si>
  <si>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</si>
  <si>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</si>
  <si>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</si>
  <si>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</si>
  <si>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</si>
  <si>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</si>
  <si>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</si>
  <si>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</si>
  <si>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</si>
  <si>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</si>
  <si>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</si>
  <si>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</si>
  <si>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</si>
  <si>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</si>
  <si>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</si>
  <si>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</si>
  <si>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</si>
  <si>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</si>
  <si>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</si>
  <si>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</si>
  <si>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</si>
  <si>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</si>
  <si>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</si>
  <si>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</si>
  <si>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</si>
  <si>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</si>
  <si>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</si>
  <si>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</si>
  <si>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</si>
  <si>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</si>
  <si>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</si>
  <si>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</si>
  <si>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</si>
  <si>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</si>
  <si>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</si>
  <si>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</si>
  <si>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</si>
  <si>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</si>
  <si>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</si>
  <si>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</si>
  <si>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</si>
  <si>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</si>
  <si>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</si>
  <si>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</si>
  <si>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</si>
  <si>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</si>
  <si>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</si>
  <si>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</si>
  <si>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</si>
  <si>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</si>
  <si>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</si>
  <si>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</si>
  <si>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</si>
  <si>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</si>
  <si>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</si>
  <si>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</si>
  <si>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</si>
  <si>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</si>
  <si>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</si>
  <si>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</si>
  <si>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</si>
  <si>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</si>
  <si>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</si>
  <si>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</si>
  <si>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</si>
  <si>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</si>
  <si>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</si>
  <si>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</si>
  <si>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</si>
  <si>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</si>
  <si>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</si>
  <si>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</si>
  <si>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</si>
  <si>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</si>
  <si>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</si>
  <si>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</si>
  <si>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</si>
  <si>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</si>
  <si>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</si>
  <si>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</si>
  <si>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</si>
  <si>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</si>
  <si>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</si>
  <si>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</si>
  <si>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</si>
  <si>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</si>
  <si>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</si>
  <si>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</si>
  <si>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</si>
  <si>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</si>
  <si>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</si>
  <si>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</si>
  <si>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</si>
  <si>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</si>
  <si>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</si>
  <si>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</si>
  <si>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</si>
  <si>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</si>
  <si>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</si>
  <si>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</si>
  <si>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</si>
  <si>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</si>
  <si>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</si>
  <si>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</si>
  <si>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</si>
  <si>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</si>
  <si>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</si>
  <si>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</si>
  <si>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</si>
  <si>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</si>
  <si>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</si>
  <si>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</si>
  <si>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</si>
  <si>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</si>
  <si>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</si>
  <si>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</si>
  <si>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</si>
  <si>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</si>
  <si>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</si>
  <si>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</si>
  <si>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</si>
  <si>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</si>
  <si>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</si>
  <si>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</si>
  <si>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</si>
  <si>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</si>
  <si>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</si>
  <si>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</si>
  <si>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</si>
  <si>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</si>
  <si>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</si>
  <si>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</si>
  <si>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</si>
  <si>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</si>
  <si>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</si>
  <si>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</si>
  <si>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</si>
  <si>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</si>
  <si>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</si>
  <si>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</si>
  <si>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</si>
  <si>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</si>
  <si>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</si>
  <si>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</si>
  <si>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</si>
  <si>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</si>
  <si>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</si>
  <si>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</si>
  <si>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</si>
  <si>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</si>
  <si>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</si>
  <si>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</si>
  <si>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</si>
  <si>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Мероприятия в сфере занятости детей и молодежи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</si>
  <si>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</si>
  <si>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</si>
  <si>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</si>
  <si>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</si>
  <si>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</si>
  <si>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</si>
  <si>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</si>
  <si>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</si>
  <si>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</si>
  <si>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</si>
  <si>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</si>
  <si>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</si>
  <si>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</si>
  <si>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</si>
  <si>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</si>
  <si>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</si>
  <si>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</si>
  <si>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</si>
  <si>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</si>
  <si>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</si>
  <si>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</si>
  <si>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</si>
  <si>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</si>
  <si>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</si>
  <si>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</si>
  <si>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</si>
  <si>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</si>
  <si>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</si>
  <si>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</si>
  <si>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</si>
  <si>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</si>
  <si>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</si>
  <si>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</si>
  <si>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</si>
  <si>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</si>
  <si>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</si>
  <si>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</si>
  <si>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</si>
  <si>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</si>
  <si>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</si>
  <si>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</si>
  <si>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</si>
  <si>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</si>
  <si>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</si>
  <si>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</si>
  <si>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</si>
  <si>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</si>
  <si>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</si>
  <si>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</si>
  <si>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</si>
  <si>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</si>
  <si>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</si>
  <si>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</si>
  <si>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</si>
  <si>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</si>
  <si>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</si>
  <si>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</si>
  <si>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</si>
  <si>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</si>
  <si>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</si>
  <si>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</si>
  <si>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</si>
  <si>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</si>
  <si>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</si>
  <si>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</si>
  <si>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</si>
  <si>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</si>
  <si>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</si>
  <si>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</si>
  <si>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</si>
  <si>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</si>
  <si>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</si>
  <si>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</si>
  <si>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</si>
  <si>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</si>
  <si>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</si>
  <si>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</si>
  <si>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</si>
  <si>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</si>
  <si>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</si>
  <si>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</si>
  <si>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</si>
  <si>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</si>
  <si>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</si>
  <si>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</si>
  <si>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</si>
  <si>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</si>
  <si>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</si>
  <si>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</si>
  <si>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</si>
  <si>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</si>
  <si>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</si>
  <si>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</si>
  <si>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</si>
  <si>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</si>
  <si>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</si>
  <si>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</si>
  <si>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</si>
  <si>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</si>
  <si>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</si>
  <si>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</si>
  <si>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</si>
  <si>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</si>
  <si>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</si>
  <si>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</si>
  <si>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</si>
  <si>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</si>
  <si>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</si>
  <si>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</si>
  <si>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</si>
  <si>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</si>
  <si>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</si>
  <si>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</si>
  <si>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</si>
  <si>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</si>
  <si>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</si>
  <si>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</si>
  <si>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</si>
  <si>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</si>
  <si>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</si>
  <si>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</si>
  <si>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</si>
  <si>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</si>
  <si>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</si>
  <si>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</si>
  <si>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</si>
  <si>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</si>
  <si>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</si>
  <si>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</si>
  <si>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</si>
  <si>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</si>
  <si>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</si>
  <si>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</si>
  <si>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</si>
  <si>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</si>
  <si>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</si>
  <si>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</si>
  <si>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</si>
  <si>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</si>
  <si>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</si>
  <si>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</si>
  <si>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</si>
  <si>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</si>
  <si>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</si>
  <si>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</si>
  <si>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</si>
  <si>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</si>
  <si>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</si>
  <si>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</si>
  <si>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</si>
  <si>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</si>
  <si>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</si>
  <si>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</si>
  <si>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</si>
  <si>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</si>
  <si>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</si>
  <si>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</si>
  <si>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</si>
  <si>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</si>
  <si>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</si>
  <si>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</si>
  <si>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</si>
  <si>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</si>
  <si>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</si>
  <si>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</si>
  <si>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</si>
  <si>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</si>
  <si>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</si>
  <si>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</si>
  <si>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</si>
  <si>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</si>
  <si>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</si>
  <si>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</si>
  <si>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</si>
  <si>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</si>
  <si>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</si>
  <si>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</si>
  <si>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</si>
  <si>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</si>
  <si>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</si>
  <si>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</si>
  <si>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</si>
  <si>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</si>
  <si>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</si>
  <si>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</si>
  <si>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</si>
  <si>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</si>
  <si>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</si>
  <si>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</si>
  <si>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</si>
  <si>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</si>
  <si>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</si>
  <si>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</si>
  <si>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</si>
  <si>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</si>
  <si>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</si>
  <si>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</si>
  <si>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</si>
  <si>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</si>
  <si>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</si>
  <si>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</si>
  <si>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</si>
  <si>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</si>
  <si>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</si>
  <si>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</si>
  <si>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</si>
  <si>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</si>
  <si>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</si>
  <si>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</si>
  <si>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</si>
  <si>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</si>
  <si>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</si>
  <si>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</si>
  <si>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</si>
  <si>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</si>
  <si>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</si>
  <si>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</si>
  <si>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</si>
  <si>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</si>
  <si>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</si>
  <si>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</si>
  <si>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</si>
  <si>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</si>
  <si>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</si>
  <si>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</si>
  <si>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</si>
  <si>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</si>
  <si>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</si>
  <si>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</si>
  <si>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</si>
  <si>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</si>
  <si>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</si>
  <si>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</si>
  <si>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</si>
  <si>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</si>
  <si>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</si>
  <si>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</si>
  <si>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</si>
  <si>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</si>
  <si>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</si>
  <si>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</si>
  <si>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</si>
  <si>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</si>
  <si>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</si>
  <si>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</si>
  <si>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</si>
  <si>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</si>
  <si>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</si>
  <si>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</si>
  <si>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</si>
  <si>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</si>
  <si>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</si>
  <si>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</si>
  <si>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</si>
  <si>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</si>
  <si>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</si>
  <si>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</si>
  <si>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</si>
  <si>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</si>
  <si>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</si>
  <si>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</si>
  <si>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</si>
  <si>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</si>
  <si>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</si>
  <si>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</si>
  <si>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</si>
  <si>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</si>
  <si>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</si>
  <si>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</si>
  <si>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</si>
  <si>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</si>
  <si>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</si>
  <si>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</si>
  <si>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</si>
  <si>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</si>
  <si>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</si>
  <si>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</si>
  <si>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</si>
  <si>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</si>
  <si>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</si>
  <si>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</si>
  <si>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</si>
  <si>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</si>
  <si>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</si>
  <si>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</si>
  <si>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</si>
  <si>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</si>
  <si>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</si>
  <si>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</si>
  <si>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</si>
  <si>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</si>
  <si>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</si>
  <si>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</si>
  <si>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</si>
  <si>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</si>
  <si>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</si>
  <si>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</si>
  <si>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</si>
  <si>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</si>
  <si>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</si>
  <si>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</si>
  <si>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</si>
  <si>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</si>
  <si>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</si>
  <si>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</si>
  <si>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</si>
  <si>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</si>
  <si>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</si>
  <si>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</si>
  <si>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</si>
  <si>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</si>
  <si>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</si>
  <si>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</si>
  <si>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</si>
  <si>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</si>
  <si>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</si>
  <si>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</si>
  <si>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</si>
  <si>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</si>
  <si>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</si>
  <si>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</si>
  <si>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</si>
  <si>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</si>
  <si>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</si>
  <si>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</si>
  <si>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</si>
  <si>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</si>
  <si>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</si>
  <si>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</si>
  <si>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</si>
  <si>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</si>
  <si>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</si>
  <si>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</si>
  <si>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</si>
  <si>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</si>
  <si>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</si>
  <si>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</si>
  <si>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</si>
  <si>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</si>
  <si>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</si>
  <si>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</si>
  <si>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</si>
  <si>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</si>
  <si>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</si>
  <si>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</si>
  <si>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</si>
  <si>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</si>
  <si>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</si>
  <si>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</si>
  <si>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</si>
  <si>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</si>
  <si>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</si>
  <si>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</si>
  <si>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</si>
  <si>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</si>
  <si>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</si>
  <si>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</si>
  <si>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</si>
  <si>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</si>
  <si>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</si>
  <si>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</si>
  <si>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</si>
  <si>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</si>
  <si>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</si>
  <si>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</si>
  <si>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</si>
  <si>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</si>
  <si>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</si>
  <si>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</si>
  <si>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</si>
  <si>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</si>
  <si>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</si>
  <si>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</si>
  <si>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</si>
  <si>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</si>
  <si>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</si>
  <si>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</si>
  <si>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</si>
  <si>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</si>
  <si>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</si>
  <si>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</si>
  <si>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</si>
  <si>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</si>
  <si>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</si>
  <si>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</si>
  <si>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</si>
  <si>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</si>
  <si>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</si>
  <si>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</si>
  <si>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</si>
  <si>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</si>
  <si>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</si>
  <si>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</si>
  <si>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</si>
  <si>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</si>
  <si>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</si>
  <si>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</si>
  <si>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</si>
  <si>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</si>
  <si>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</si>
  <si>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</si>
  <si>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</si>
  <si>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</si>
  <si>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</si>
  <si>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</si>
  <si>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</si>
  <si>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</si>
  <si>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</si>
  <si>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</si>
  <si>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</si>
  <si>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</si>
  <si>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</si>
  <si>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</si>
  <si>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</si>
  <si>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</si>
  <si>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</si>
  <si>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</si>
  <si>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</si>
  <si>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</si>
  <si>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</si>
  <si>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</si>
  <si>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</si>
  <si>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</si>
  <si>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</si>
  <si>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</si>
  <si>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</si>
  <si>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</si>
  <si>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</si>
  <si>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</si>
  <si>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</si>
  <si>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</si>
  <si>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</si>
  <si>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</si>
  <si>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</si>
  <si>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</si>
  <si>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</si>
  <si>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</si>
  <si>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</si>
  <si>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</si>
  <si>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</si>
  <si>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</si>
  <si>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</si>
  <si>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</si>
  <si>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</si>
  <si>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</si>
  <si>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</si>
  <si>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</si>
  <si>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</si>
  <si>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</si>
  <si>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</si>
  <si>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</si>
  <si>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</si>
  <si>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</si>
  <si>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</si>
  <si>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</si>
  <si>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</si>
  <si>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</si>
  <si>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Санитарное содержание и ремонт городских объектов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</si>
  <si>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</si>
  <si>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99 1 00 00000</t>
  </si>
  <si>
    <t>99 0 00 00000</t>
  </si>
  <si>
    <t>Расходы на обеспечение функций главы муниципального образования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</si>
  <si>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</si>
  <si>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</si>
  <si>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</si>
  <si>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</si>
  <si>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</si>
  <si>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</si>
  <si>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</si>
  <si>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</si>
  <si>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</si>
  <si>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на 2020 год</t>
  </si>
  <si>
    <t>Проведение городских праздничных и культурно-досуговых мероприятий</t>
  </si>
  <si>
    <t>Содержание мест захоронения,  организация ритуальных услуг</t>
  </si>
  <si>
    <t>Обслуживание и ремонт светофорных объектов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</si>
  <si>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</si>
  <si>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Оплата взносов за капитальный ремонт муниципального жилищного фонда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</si>
  <si>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</si>
  <si>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</si>
  <si>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Реализация мероприятий по энергосбережению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</si>
  <si>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</si>
  <si>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</si>
  <si>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 xml:space="preserve">Реализации мероприятий по обеспечению жильем молодых семей </t>
  </si>
  <si>
    <t>Разработка и корректировка градостроительной документации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</si>
  <si>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</si>
  <si>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</si>
  <si>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</si>
  <si>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01 0 00 00000</t>
  </si>
  <si>
    <t>02 0 00 00000</t>
  </si>
  <si>
    <t>03 0 00 00000</t>
  </si>
  <si>
    <t xml:space="preserve">04 0 00 00000 </t>
  </si>
  <si>
    <t>05 0 00 00000</t>
  </si>
  <si>
    <t>06 0 00 00000</t>
  </si>
  <si>
    <t>07 0 00 00000</t>
  </si>
  <si>
    <t>08 0 00 00000</t>
  </si>
  <si>
    <t>01 1 00 00000</t>
  </si>
  <si>
    <t>01 2 00 00000</t>
  </si>
  <si>
    <t>01 3 00 00000</t>
  </si>
  <si>
    <t>03 1 00 00000</t>
  </si>
  <si>
    <t>04 1 00 00000</t>
  </si>
  <si>
    <t>04 2 00 00000</t>
  </si>
  <si>
    <t>04 3 00 00000</t>
  </si>
  <si>
    <t>04 4 00 00000</t>
  </si>
  <si>
    <t>03 2 00 00000</t>
  </si>
  <si>
    <t>03 3 00 00000</t>
  </si>
  <si>
    <t>03 4 00 00000</t>
  </si>
  <si>
    <t>03 5 00 00000</t>
  </si>
  <si>
    <t>01 1 01 00000</t>
  </si>
  <si>
    <t>01 1 01 20010</t>
  </si>
  <si>
    <t>01 2 01 00000</t>
  </si>
  <si>
    <t xml:space="preserve">01 2 01 20030 </t>
  </si>
  <si>
    <t>01 3 01 00000</t>
  </si>
  <si>
    <t>01 3 01 20100</t>
  </si>
  <si>
    <t>01 3 01 20120</t>
  </si>
  <si>
    <t>01 3 01 20130</t>
  </si>
  <si>
    <t>02 0 01 00000</t>
  </si>
  <si>
    <t>02 0 01 20140</t>
  </si>
  <si>
    <t>03 1 01 00000</t>
  </si>
  <si>
    <t>03 1 01 20150</t>
  </si>
  <si>
    <t>03 1 01 20160</t>
  </si>
  <si>
    <t>03 1 01 20170</t>
  </si>
  <si>
    <t>03 1 01 20180</t>
  </si>
  <si>
    <t>03 2 01 00000</t>
  </si>
  <si>
    <t>03 2 01 20260</t>
  </si>
  <si>
    <t>03 3 01 00000</t>
  </si>
  <si>
    <t>03 4 01 00000</t>
  </si>
  <si>
    <t>03 5 01 00000</t>
  </si>
  <si>
    <t>04 1 01 00000</t>
  </si>
  <si>
    <t>04 2 01 00000</t>
  </si>
  <si>
    <t>04 3 01 00000</t>
  </si>
  <si>
    <t>04 4 01 00000</t>
  </si>
  <si>
    <t>05 0 01 00000</t>
  </si>
  <si>
    <t>06 0 01 00000</t>
  </si>
  <si>
    <t>07 0 01 00000</t>
  </si>
  <si>
    <t>08 0 01 00000</t>
  </si>
  <si>
    <t>99 9 00 00000</t>
  </si>
  <si>
    <t>99 9 00 90010</t>
  </si>
  <si>
    <t>Выплата по судебным актам Российской Федерации</t>
  </si>
  <si>
    <t>99 9 00 99010</t>
  </si>
  <si>
    <t>99 9 00 99900</t>
  </si>
  <si>
    <t>99 9 00 08400</t>
  </si>
  <si>
    <t xml:space="preserve"> 99 9 00 08400</t>
  </si>
  <si>
    <t>Резервные фонды</t>
  </si>
  <si>
    <t>03 1 01 75590</t>
  </si>
  <si>
    <t>Сельское хозяйство и рыболовство</t>
  </si>
  <si>
    <t>03 2 01 20240</t>
  </si>
  <si>
    <t>03 2 01 20230</t>
  </si>
  <si>
    <t>Региональный проект "Жилье"</t>
  </si>
  <si>
    <t>03 2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</si>
  <si>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</si>
  <si>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70960</t>
  </si>
  <si>
    <t>03 2 F1 S0960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</si>
  <si>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</si>
  <si>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03 3 01 20280</t>
  </si>
  <si>
    <t>03 4 01 20290</t>
  </si>
  <si>
    <t>03 5 01 20340</t>
  </si>
  <si>
    <t>03 4 F2 00000</t>
  </si>
  <si>
    <t xml:space="preserve">Региональный проект "Формирование комфортной городской среды" </t>
  </si>
  <si>
    <t>03 4 F2 54240</t>
  </si>
  <si>
    <t>03 4 F2 20320</t>
  </si>
  <si>
    <t>03 5 01 20330</t>
  </si>
  <si>
    <t>04 1 01 20350</t>
  </si>
  <si>
    <t>04 1 01 20380</t>
  </si>
  <si>
    <t>04 2 01 20400</t>
  </si>
  <si>
    <t>04 3 01 20430</t>
  </si>
  <si>
    <t>04 3 01 13060</t>
  </si>
  <si>
    <t>04 4 01 20450</t>
  </si>
  <si>
    <t>05 0 01 20480</t>
  </si>
  <si>
    <t>05 0 01 20490</t>
  </si>
  <si>
    <t>05 0 01 20500</t>
  </si>
  <si>
    <t>06 0 F1 00000</t>
  </si>
  <si>
    <t>06 0 F1 71000</t>
  </si>
  <si>
    <t>06 0 F1 S1000</t>
  </si>
  <si>
    <t>07 0 01 20520</t>
  </si>
  <si>
    <t>08 0 01 20550</t>
  </si>
  <si>
    <t>01 2 02 00000</t>
  </si>
  <si>
    <t>01 2 03 00000</t>
  </si>
  <si>
    <t xml:space="preserve">01 2 03 20090 </t>
  </si>
  <si>
    <t xml:space="preserve">01 2 02 20080 </t>
  </si>
  <si>
    <t>01 2 02 13060</t>
  </si>
  <si>
    <t xml:space="preserve">01 2 02 13060 </t>
  </si>
  <si>
    <t>01 2 03 13060</t>
  </si>
  <si>
    <t xml:space="preserve">01 2 03 13060 </t>
  </si>
  <si>
    <t>09 0 00 00000</t>
  </si>
  <si>
    <t>09 0 01 00000</t>
  </si>
  <si>
    <t>09 0 01 75540</t>
  </si>
  <si>
    <t>09 0 01 20560</t>
  </si>
  <si>
    <t>Закупка товаров, работ и услуг для обеспечения государственных (муниципальных) нужд ,</t>
  </si>
  <si>
    <t>09 0 01 20570</t>
  </si>
  <si>
    <t>09 0 01 20580</t>
  </si>
  <si>
    <t>09 0 01 20600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</si>
  <si>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</si>
  <si>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</si>
  <si>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</si>
  <si>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99 2 00 00000</t>
  </si>
  <si>
    <t>99 2 00 90020</t>
  </si>
  <si>
    <t>500</t>
  </si>
  <si>
    <t>Финансово-бюджетный надзор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</si>
  <si>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</si>
  <si>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</si>
  <si>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1 "Развитие и повышение качества человеческого потенциала"</t>
  </si>
  <si>
    <t>Основное мероприятие 1. Развитие культуры</t>
  </si>
  <si>
    <t>Основное мероприятие 2. Библиотечная деятельность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</si>
  <si>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</si>
  <si>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</si>
  <si>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</si>
  <si>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</si>
  <si>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</si>
  <si>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</si>
  <si>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Дорожная деятельность</t>
  </si>
  <si>
    <t>Подпрограмма 4 "Формирование современной городской среды"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</si>
  <si>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</si>
  <si>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</si>
  <si>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</si>
  <si>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</si>
  <si>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3 "Управление городским хозяйством"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</si>
  <si>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</si>
  <si>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</si>
  <si>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</si>
  <si>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</si>
  <si>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</si>
  <si>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</si>
  <si>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</si>
  <si>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</si>
  <si>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</si>
  <si>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</si>
  <si>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</si>
  <si>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</si>
  <si>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06 0 01 L4970</t>
  </si>
  <si>
    <t>Подпрограмма 4 "Энергосбережение"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</si>
  <si>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</si>
  <si>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на уличное освещение</t>
  </si>
  <si>
    <t>03 1 01 А5590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</si>
  <si>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</si>
  <si>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</si>
  <si>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</si>
  <si>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</si>
  <si>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</si>
  <si>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</si>
  <si>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</si>
  <si>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</si>
  <si>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</si>
  <si>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</si>
  <si>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</si>
  <si>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</si>
  <si>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</si>
  <si>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</si>
  <si>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</si>
  <si>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</si>
  <si>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</si>
  <si>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для инвалидов</t>
  </si>
  <si>
    <t xml:space="preserve">Основное мероприятие 1. Благоустройство общественных  и дворовых территорий поселения </t>
  </si>
  <si>
    <t>Благоустройство дворовых территорий</t>
  </si>
  <si>
    <t>Подпрограмма 1 «Физическая культура и спорт города Кола»</t>
  </si>
  <si>
    <t>Подпрограмма 2 «Культура города Кола»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</si>
  <si>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</si>
  <si>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</si>
  <si>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</si>
  <si>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</si>
  <si>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</si>
  <si>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</si>
  <si>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</si>
  <si>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</si>
  <si>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</si>
  <si>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</si>
  <si>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</si>
  <si>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</si>
  <si>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</si>
  <si>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</si>
  <si>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</si>
  <si>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</si>
  <si>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 xml:space="preserve">01 1 01 20040 </t>
  </si>
  <si>
    <t>01 1 01 20050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</si>
  <si>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</si>
  <si>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</si>
  <si>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</si>
  <si>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</si>
  <si>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</si>
  <si>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</si>
  <si>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</si>
  <si>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</si>
  <si>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</si>
  <si>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</si>
  <si>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</si>
  <si>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</si>
  <si>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</si>
  <si>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</si>
  <si>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</si>
  <si>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</si>
  <si>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</si>
  <si>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Обеспечение развития информационной системы управления муниципальными финансами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</si>
  <si>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</si>
  <si>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</si>
  <si>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бюджета города Колы на осуществление деятельности по отлову и содержанию животных без владельцев</t>
  </si>
  <si>
    <t>Основное мероприятие 1. Обеспечение деятельности казенного учреждения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</si>
  <si>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</si>
  <si>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09 0 01 70570</t>
  </si>
  <si>
    <t>09 0 01 S0570</t>
  </si>
  <si>
    <t>09 0 01  S0570</t>
  </si>
  <si>
    <t>09 0 03 20590</t>
  </si>
  <si>
    <t>09 0 02 20610</t>
  </si>
  <si>
    <t xml:space="preserve">                                        к решению Совета депутатов городского поселения Кола Кольского района</t>
  </si>
  <si>
    <t xml:space="preserve">01 2 01 20060 </t>
  </si>
  <si>
    <t>Расходы на изготовление полиграфической продукции к празднованию юбилея города Колы</t>
  </si>
  <si>
    <t>03 1 01 20110</t>
  </si>
  <si>
    <t>Снос ветхих, аварийных зданий и сооружений, незаконных построек</t>
  </si>
  <si>
    <t>03 1 01 20190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</si>
  <si>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</si>
  <si>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</si>
  <si>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</si>
  <si>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</si>
  <si>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</si>
  <si>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</si>
  <si>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</si>
  <si>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</si>
  <si>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</si>
  <si>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</si>
  <si>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</si>
  <si>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</si>
  <si>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 xml:space="preserve">Приложение №7 </t>
  </si>
  <si>
    <t>от 12.12.2019 № 4/23</t>
  </si>
  <si>
    <t>03 2 R1 20250</t>
  </si>
  <si>
    <t>03 5 01 60010</t>
  </si>
  <si>
    <t>03 5 01 S1090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</si>
  <si>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</si>
  <si>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</si>
  <si>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</si>
  <si>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бюджета города Колы на реализацию проектов по поддержке местных инициатив</t>
  </si>
  <si>
    <t>Расходы на оплату государственной пошлины, штрафов, пеней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</si>
  <si>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</si>
  <si>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</si>
  <si>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</si>
  <si>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</si>
  <si>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</si>
  <si>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на обеспечение затрат на проведение ремонтных работ в целях поддержки местных инициатив и реализации государственной программы Мурманской области «Государственное управление и гражданское общество», утверждённой постановлением Правительства Мурманской области от 30.09.2013 № 555-ПП, на территории городского поселения Кола Кольского района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</si>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</sst>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New Roman Cyr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3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center"/>
    </xf>
    <xf numFmtId="164" fontId="15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ont="1" applyFill="1"/>
    <xf numFmtId="3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64" fontId="8" fillId="0" borderId="0" xfId="0" applyNumberFormat="1" applyFont="1" applyFill="1" applyAlignment="1" applyProtection="1">
      <protection locked="0"/>
    </xf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/>
    <xf numFmtId="164" fontId="10" fillId="0" borderId="0" xfId="0" applyNumberFormat="1" applyFont="1" applyFill="1"/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Alignment="1">
      <alignment vertical="justify" wrapText="1"/>
    </xf>
    <xf numFmtId="49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2" fontId="5" fillId="0" borderId="0" xfId="0" applyNumberFormat="1" applyFont="1" applyFill="1" applyAlignment="1">
      <alignment horizontal="left" wrapText="1"/>
    </xf>
    <xf numFmtId="49" fontId="8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/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3" fontId="14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0" fontId="6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146"/>
  <sheetViews>
    <sheetView tabSelected="1" topLeftCell="A403" zoomScaleNormal="100" workbookViewId="0">
      <selection activeCell="F416" sqref="F416"/>
    </sheetView>
  </sheetViews>
  <sheetFormatPr defaultColWidth="9.140625" defaultRowHeight="12.75" x14ac:dyDescent="0.2"/>
  <cols>
    <col min="1" max="1" width="58.140625" style="19" customWidth="1"/>
    <col min="2" max="2" width="16.7109375" style="9" customWidth="1"/>
    <col min="3" max="3" width="7.5703125" style="9" customWidth="1"/>
    <col min="4" max="4" width="5.28515625" style="9" customWidth="1"/>
    <col min="5" max="5" width="5.7109375" style="9" customWidth="1"/>
    <col min="6" max="6" width="16.28515625" style="15" customWidth="1"/>
    <col min="7" max="7" width="13.7109375" style="31" customWidth="1"/>
    <col min="8" max="16384" width="9.140625" style="26"/>
  </cols>
  <sheetData>
    <row r="1" spans="1:7" s="21" customFormat="1" ht="15.75" x14ac:dyDescent="0.25">
      <c r="A1" s="36"/>
      <c r="B1" s="7"/>
      <c r="C1" s="20"/>
      <c r="D1" s="3"/>
      <c r="E1" s="3"/>
      <c r="F1" s="6"/>
      <c r="G1" s="60" t="s">
        <v>2228</v>
      </c>
    </row>
    <row r="2" spans="1:7" s="21" customFormat="1" ht="15.75" x14ac:dyDescent="0.25">
      <c r="A2" s="63" t="s">
        <v>2210</v>
      </c>
      <c r="B2" s="63"/>
      <c r="C2" s="63"/>
      <c r="D2" s="63"/>
      <c r="E2" s="63"/>
      <c r="F2" s="63"/>
      <c r="G2" s="64"/>
    </row>
    <row r="3" spans="1:7" s="21" customFormat="1" ht="15.75" x14ac:dyDescent="0.25">
      <c r="A3" s="65" t="s">
        <v>2229</v>
      </c>
      <c r="B3" s="65"/>
      <c r="C3" s="65"/>
      <c r="D3" s="65"/>
      <c r="E3" s="65"/>
      <c r="F3" s="65"/>
      <c r="G3" s="65"/>
    </row>
    <row r="4" spans="1:7" s="21" customFormat="1" ht="15.75" customHeight="1" x14ac:dyDescent="0.3">
      <c r="A4" s="37"/>
      <c r="B4" s="7"/>
      <c r="C4" s="20"/>
      <c r="D4" s="4"/>
      <c r="E4" s="4"/>
      <c r="F4" s="13"/>
    </row>
    <row r="5" spans="1:7" s="21" customFormat="1" ht="47.25" customHeight="1" x14ac:dyDescent="0.2">
      <c r="A5" s="61" t="s">
        <v>1980</v>
      </c>
      <c r="B5" s="61"/>
      <c r="C5" s="61"/>
      <c r="D5" s="61"/>
      <c r="E5" s="61"/>
      <c r="F5" s="62"/>
      <c r="G5" s="62"/>
    </row>
    <row r="6" spans="1:7" s="23" customFormat="1" ht="15.75" customHeight="1" x14ac:dyDescent="0.25">
      <c r="A6" s="38"/>
      <c r="B6" s="8"/>
      <c r="C6" s="22"/>
      <c r="D6" s="5"/>
      <c r="E6" s="5"/>
      <c r="F6" s="32"/>
      <c r="G6" s="32" t="s">
        <v>687</v>
      </c>
    </row>
    <row r="7" spans="1:7" s="23" customFormat="1" ht="45" x14ac:dyDescent="0.2">
      <c r="A7" s="11" t="s">
        <v>987</v>
      </c>
      <c r="B7" s="24" t="s">
        <v>324</v>
      </c>
      <c r="C7" s="24" t="s">
        <v>325</v>
      </c>
      <c r="D7" s="24" t="s">
        <v>1746</v>
      </c>
      <c r="E7" s="24" t="s">
        <v>1748</v>
      </c>
      <c r="F7" s="14" t="s">
        <v>323</v>
      </c>
      <c r="G7" s="34" t="s">
        <v>572</v>
      </c>
    </row>
    <row r="8" spans="1:7" s="40" customFormat="1" ht="26.25" x14ac:dyDescent="0.25">
      <c r="A8" s="52" t="s">
        <v>2109</v>
      </c>
      <c r="B8" s="10" t="s">
        <v>1996</v>
      </c>
      <c r="C8" s="10"/>
      <c r="D8" s="10"/>
      <c r="E8" s="10"/>
      <c r="F8" s="39">
        <f>F9+F31+F71</f>
        <v>17013.2</v>
      </c>
      <c r="G8" s="39">
        <f>G9+G31+G71</f>
        <v>765.1</v>
      </c>
    </row>
    <row r="9" spans="1:7" s="42" customFormat="1" x14ac:dyDescent="0.2">
      <c r="A9" s="52" t="s">
        <v>2162</v>
      </c>
      <c r="B9" s="10" t="s">
        <v>2004</v>
      </c>
      <c r="C9" s="10"/>
      <c r="D9" s="10"/>
      <c r="E9" s="10"/>
      <c r="F9" s="39">
        <f>F10+F26</f>
        <v>1622</v>
      </c>
      <c r="G9" s="39"/>
    </row>
    <row r="10" spans="1:7" s="43" customFormat="1" ht="76.5" x14ac:dyDescent="0.2">
      <c r="A10" s="45" t="s">
        <v>2173</v>
      </c>
      <c r="B10" s="9" t="s">
        <v>2016</v>
      </c>
      <c r="C10" s="9"/>
      <c r="D10" s="9"/>
      <c r="E10" s="9"/>
      <c r="F10" s="16">
        <f>F11+F15+F22</f>
        <v>622</v>
      </c>
      <c r="G10" s="16"/>
    </row>
    <row r="11" spans="1:7" s="42" customFormat="1" x14ac:dyDescent="0.2">
      <c r="A11" s="45" t="s">
        <v>2174</v>
      </c>
      <c r="B11" s="9" t="s">
        <v>2017</v>
      </c>
      <c r="C11" s="9"/>
      <c r="D11" s="9"/>
      <c r="E11" s="9"/>
      <c r="F11" s="16">
        <f>F12</f>
        <v>422</v>
      </c>
      <c r="G11" s="16"/>
    </row>
    <row r="12" spans="1:7" s="43" customFormat="1" ht="25.5" x14ac:dyDescent="0.2">
      <c r="A12" s="46" t="s">
        <v>1975</v>
      </c>
      <c r="B12" s="9" t="s">
        <v>2017</v>
      </c>
      <c r="C12" s="9" t="s">
        <v>360</v>
      </c>
      <c r="D12" s="9"/>
      <c r="E12" s="9"/>
      <c r="F12" s="16">
        <f>F13</f>
        <v>422</v>
      </c>
      <c r="G12" s="16"/>
    </row>
    <row r="13" spans="1:7" s="43" customFormat="1" x14ac:dyDescent="0.2">
      <c r="A13" s="45" t="s">
        <v>1379</v>
      </c>
      <c r="B13" s="9" t="s">
        <v>2017</v>
      </c>
      <c r="C13" s="9" t="s">
        <v>360</v>
      </c>
      <c r="D13" s="9" t="s">
        <v>1482</v>
      </c>
      <c r="E13" s="9"/>
      <c r="F13" s="16">
        <f>F14</f>
        <v>422</v>
      </c>
      <c r="G13" s="29"/>
    </row>
    <row r="14" spans="1:7" s="43" customFormat="1" x14ac:dyDescent="0.2">
      <c r="A14" s="45" t="s">
        <v>1916</v>
      </c>
      <c r="B14" s="9" t="s">
        <v>2017</v>
      </c>
      <c r="C14" s="9" t="s">
        <v>360</v>
      </c>
      <c r="D14" s="9" t="s">
        <v>1482</v>
      </c>
      <c r="E14" s="9" t="s">
        <v>1366</v>
      </c>
      <c r="F14" s="16">
        <v>422</v>
      </c>
      <c r="G14" s="29"/>
    </row>
    <row r="15" spans="1:7" s="43" customFormat="1" ht="38.25" x14ac:dyDescent="0.2">
      <c r="A15" s="45" t="s">
        <v>2175</v>
      </c>
      <c r="B15" s="9" t="s">
        <v>2180</v>
      </c>
      <c r="C15" s="9"/>
      <c r="D15" s="9"/>
      <c r="E15" s="9"/>
      <c r="F15" s="16">
        <f>F19+F16</f>
        <v>110</v>
      </c>
      <c r="G15" s="27"/>
    </row>
    <row r="16" spans="1:7" s="43" customFormat="1" ht="51" x14ac:dyDescent="0.2">
      <c r="A16" s="46" t="s">
        <v>1510</v>
      </c>
      <c r="B16" s="9" t="s">
        <v>2180</v>
      </c>
      <c r="C16" s="9" t="s">
        <v>249</v>
      </c>
      <c r="D16" s="9"/>
      <c r="E16" s="9"/>
      <c r="F16" s="16">
        <f>F17</f>
        <v>10</v>
      </c>
      <c r="G16" s="27"/>
    </row>
    <row r="17" spans="1:7" s="43" customFormat="1" x14ac:dyDescent="0.2">
      <c r="A17" s="45" t="s">
        <v>1379</v>
      </c>
      <c r="B17" s="9" t="s">
        <v>2180</v>
      </c>
      <c r="C17" s="9" t="s">
        <v>249</v>
      </c>
      <c r="D17" s="9" t="s">
        <v>1482</v>
      </c>
      <c r="E17" s="9"/>
      <c r="F17" s="16">
        <f>F18</f>
        <v>10</v>
      </c>
      <c r="G17" s="27"/>
    </row>
    <row r="18" spans="1:7" s="43" customFormat="1" x14ac:dyDescent="0.2">
      <c r="A18" s="45" t="s">
        <v>1916</v>
      </c>
      <c r="B18" s="9" t="s">
        <v>2180</v>
      </c>
      <c r="C18" s="9" t="s">
        <v>249</v>
      </c>
      <c r="D18" s="9" t="s">
        <v>1482</v>
      </c>
      <c r="E18" s="9" t="s">
        <v>1366</v>
      </c>
      <c r="F18" s="16">
        <v>10</v>
      </c>
      <c r="G18" s="27"/>
    </row>
    <row r="19" spans="1:7" s="43" customFormat="1" ht="25.5" x14ac:dyDescent="0.2">
      <c r="A19" s="46" t="s">
        <v>1975</v>
      </c>
      <c r="B19" s="9" t="s">
        <v>2180</v>
      </c>
      <c r="C19" s="9" t="s">
        <v>360</v>
      </c>
      <c r="D19" s="9"/>
      <c r="E19" s="9"/>
      <c r="F19" s="16">
        <f>F20</f>
        <v>100</v>
      </c>
      <c r="G19" s="27"/>
    </row>
    <row r="20" spans="1:7" s="43" customFormat="1" x14ac:dyDescent="0.2">
      <c r="A20" s="45" t="s">
        <v>1379</v>
      </c>
      <c r="B20" s="9" t="s">
        <v>2180</v>
      </c>
      <c r="C20" s="9" t="s">
        <v>360</v>
      </c>
      <c r="D20" s="9" t="s">
        <v>1482</v>
      </c>
      <c r="E20" s="9"/>
      <c r="F20" s="16">
        <f>F21</f>
        <v>100</v>
      </c>
      <c r="G20" s="27"/>
    </row>
    <row r="21" spans="1:7" s="43" customFormat="1" x14ac:dyDescent="0.2">
      <c r="A21" s="45" t="s">
        <v>1916</v>
      </c>
      <c r="B21" s="9" t="s">
        <v>2180</v>
      </c>
      <c r="C21" s="9" t="s">
        <v>360</v>
      </c>
      <c r="D21" s="9" t="s">
        <v>1482</v>
      </c>
      <c r="E21" s="9" t="s">
        <v>1366</v>
      </c>
      <c r="F21" s="16">
        <f>110-10</f>
        <v>100</v>
      </c>
      <c r="G21" s="27"/>
    </row>
    <row r="22" spans="1:7" s="43" customFormat="1" ht="38.25" x14ac:dyDescent="0.2">
      <c r="A22" s="45" t="s">
        <v>2244</v>
      </c>
      <c r="B22" s="9" t="s">
        <v>2181</v>
      </c>
      <c r="C22" s="9"/>
      <c r="D22" s="9"/>
      <c r="E22" s="9"/>
      <c r="F22" s="16">
        <f>F23</f>
        <v>90</v>
      </c>
      <c r="G22" s="27"/>
    </row>
    <row r="23" spans="1:7" s="43" customFormat="1" ht="25.5" x14ac:dyDescent="0.2">
      <c r="A23" s="45" t="s">
        <v>1511</v>
      </c>
      <c r="B23" s="9" t="s">
        <v>2181</v>
      </c>
      <c r="C23" s="9" t="s">
        <v>410</v>
      </c>
      <c r="D23" s="9"/>
      <c r="E23" s="9"/>
      <c r="F23" s="16">
        <f>F24</f>
        <v>90</v>
      </c>
      <c r="G23" s="27"/>
    </row>
    <row r="24" spans="1:7" s="43" customFormat="1" x14ac:dyDescent="0.2">
      <c r="A24" s="45" t="s">
        <v>1379</v>
      </c>
      <c r="B24" s="9" t="s">
        <v>2181</v>
      </c>
      <c r="C24" s="9" t="s">
        <v>410</v>
      </c>
      <c r="D24" s="9" t="s">
        <v>1482</v>
      </c>
      <c r="E24" s="9"/>
      <c r="F24" s="16">
        <f>F25</f>
        <v>90</v>
      </c>
      <c r="G24" s="27"/>
    </row>
    <row r="25" spans="1:7" s="43" customFormat="1" x14ac:dyDescent="0.2">
      <c r="A25" s="45" t="s">
        <v>1916</v>
      </c>
      <c r="B25" s="9" t="s">
        <v>2181</v>
      </c>
      <c r="C25" s="9" t="s">
        <v>410</v>
      </c>
      <c r="D25" s="9" t="s">
        <v>1482</v>
      </c>
      <c r="E25" s="9" t="s">
        <v>1366</v>
      </c>
      <c r="F25" s="16">
        <v>90</v>
      </c>
      <c r="G25" s="27"/>
    </row>
    <row r="26" spans="1:7" s="43" customFormat="1" ht="25.5" x14ac:dyDescent="0.2">
      <c r="A26" s="45" t="s">
        <v>2176</v>
      </c>
      <c r="B26" s="9" t="s">
        <v>2177</v>
      </c>
      <c r="C26" s="9"/>
      <c r="D26" s="9"/>
      <c r="E26" s="9"/>
      <c r="F26" s="16">
        <f>F27</f>
        <v>1000</v>
      </c>
      <c r="G26" s="27"/>
    </row>
    <row r="27" spans="1:7" s="42" customFormat="1" ht="25.5" x14ac:dyDescent="0.2">
      <c r="A27" s="53" t="s">
        <v>2178</v>
      </c>
      <c r="B27" s="9" t="s">
        <v>2179</v>
      </c>
      <c r="C27" s="9"/>
      <c r="D27" s="9"/>
      <c r="E27" s="9"/>
      <c r="F27" s="16">
        <f>F28</f>
        <v>1000</v>
      </c>
      <c r="G27" s="16"/>
    </row>
    <row r="28" spans="1:7" s="43" customFormat="1" ht="25.5" x14ac:dyDescent="0.2">
      <c r="A28" s="46" t="s">
        <v>1975</v>
      </c>
      <c r="B28" s="9" t="s">
        <v>2179</v>
      </c>
      <c r="C28" s="9" t="s">
        <v>360</v>
      </c>
      <c r="D28" s="9"/>
      <c r="E28" s="9"/>
      <c r="F28" s="16">
        <f>F29</f>
        <v>1000</v>
      </c>
      <c r="G28" s="16"/>
    </row>
    <row r="29" spans="1:7" s="43" customFormat="1" x14ac:dyDescent="0.2">
      <c r="A29" s="45" t="s">
        <v>1379</v>
      </c>
      <c r="B29" s="9" t="s">
        <v>2179</v>
      </c>
      <c r="C29" s="9" t="s">
        <v>360</v>
      </c>
      <c r="D29" s="9" t="s">
        <v>1482</v>
      </c>
      <c r="E29" s="9"/>
      <c r="F29" s="16">
        <f>F30</f>
        <v>1000</v>
      </c>
      <c r="G29" s="29"/>
    </row>
    <row r="30" spans="1:7" s="43" customFormat="1" x14ac:dyDescent="0.2">
      <c r="A30" s="45" t="s">
        <v>1916</v>
      </c>
      <c r="B30" s="9" t="s">
        <v>2179</v>
      </c>
      <c r="C30" s="9" t="s">
        <v>360</v>
      </c>
      <c r="D30" s="9" t="s">
        <v>1482</v>
      </c>
      <c r="E30" s="9" t="s">
        <v>1366</v>
      </c>
      <c r="F30" s="16">
        <v>1000</v>
      </c>
      <c r="G30" s="29"/>
    </row>
    <row r="31" spans="1:7" s="42" customFormat="1" x14ac:dyDescent="0.2">
      <c r="A31" s="54" t="s">
        <v>2163</v>
      </c>
      <c r="B31" s="10" t="s">
        <v>2005</v>
      </c>
      <c r="C31" s="10"/>
      <c r="D31" s="10"/>
      <c r="E31" s="10"/>
      <c r="F31" s="39">
        <f>F32+F45+F62</f>
        <v>14923.8</v>
      </c>
      <c r="G31" s="39">
        <f>G32+G45+G62</f>
        <v>765.1</v>
      </c>
    </row>
    <row r="32" spans="1:7" s="42" customFormat="1" x14ac:dyDescent="0.2">
      <c r="A32" s="46" t="s">
        <v>2110</v>
      </c>
      <c r="B32" s="9" t="s">
        <v>2018</v>
      </c>
      <c r="C32" s="10"/>
      <c r="D32" s="10"/>
      <c r="E32" s="10"/>
      <c r="F32" s="16">
        <f>F33+F41+F37</f>
        <v>4054</v>
      </c>
      <c r="G32" s="41"/>
    </row>
    <row r="33" spans="1:7" s="43" customFormat="1" ht="25.5" x14ac:dyDescent="0.2">
      <c r="A33" s="46" t="s">
        <v>1981</v>
      </c>
      <c r="B33" s="9" t="s">
        <v>2019</v>
      </c>
      <c r="C33" s="9"/>
      <c r="D33" s="9"/>
      <c r="E33" s="9"/>
      <c r="F33" s="16">
        <f>F36</f>
        <v>2064</v>
      </c>
      <c r="G33" s="41"/>
    </row>
    <row r="34" spans="1:7" s="43" customFormat="1" ht="25.5" x14ac:dyDescent="0.2">
      <c r="A34" s="46" t="s">
        <v>1975</v>
      </c>
      <c r="B34" s="9" t="s">
        <v>2019</v>
      </c>
      <c r="C34" s="9" t="s">
        <v>360</v>
      </c>
      <c r="D34" s="9"/>
      <c r="E34" s="9"/>
      <c r="F34" s="16">
        <f>F35</f>
        <v>2064</v>
      </c>
      <c r="G34" s="41"/>
    </row>
    <row r="35" spans="1:7" s="43" customFormat="1" x14ac:dyDescent="0.2">
      <c r="A35" s="45" t="s">
        <v>1781</v>
      </c>
      <c r="B35" s="9" t="s">
        <v>2019</v>
      </c>
      <c r="C35" s="9" t="s">
        <v>360</v>
      </c>
      <c r="D35" s="9" t="s">
        <v>1378</v>
      </c>
      <c r="E35" s="9"/>
      <c r="F35" s="16">
        <f>F36</f>
        <v>2064</v>
      </c>
      <c r="G35" s="41"/>
    </row>
    <row r="36" spans="1:7" s="43" customFormat="1" x14ac:dyDescent="0.2">
      <c r="A36" s="47" t="s">
        <v>567</v>
      </c>
      <c r="B36" s="9" t="s">
        <v>2019</v>
      </c>
      <c r="C36" s="9" t="s">
        <v>360</v>
      </c>
      <c r="D36" s="9" t="s">
        <v>1378</v>
      </c>
      <c r="E36" s="9" t="s">
        <v>1372</v>
      </c>
      <c r="F36" s="16">
        <f>3994-1700+60-290</f>
        <v>2064</v>
      </c>
      <c r="G36" s="27"/>
    </row>
    <row r="37" spans="1:7" s="43" customFormat="1" ht="38.25" x14ac:dyDescent="0.2">
      <c r="A37" s="46" t="s">
        <v>2242</v>
      </c>
      <c r="B37" s="9" t="s">
        <v>2241</v>
      </c>
      <c r="C37" s="9"/>
      <c r="D37" s="9"/>
      <c r="E37" s="9"/>
      <c r="F37" s="16">
        <f>F38</f>
        <v>290</v>
      </c>
      <c r="G37" s="27"/>
    </row>
    <row r="38" spans="1:7" s="43" customFormat="1" ht="25.5" x14ac:dyDescent="0.2">
      <c r="A38" s="45" t="s">
        <v>1511</v>
      </c>
      <c r="B38" s="9" t="s">
        <v>2241</v>
      </c>
      <c r="C38" s="9" t="s">
        <v>410</v>
      </c>
      <c r="D38" s="9"/>
      <c r="E38" s="9"/>
      <c r="F38" s="16">
        <f>F39</f>
        <v>290</v>
      </c>
      <c r="G38" s="27"/>
    </row>
    <row r="39" spans="1:7" s="43" customFormat="1" x14ac:dyDescent="0.2">
      <c r="A39" s="45" t="s">
        <v>1781</v>
      </c>
      <c r="B39" s="9" t="s">
        <v>2241</v>
      </c>
      <c r="C39" s="9" t="s">
        <v>410</v>
      </c>
      <c r="D39" s="9" t="s">
        <v>1378</v>
      </c>
      <c r="E39" s="9"/>
      <c r="F39" s="16">
        <f>F40</f>
        <v>290</v>
      </c>
      <c r="G39" s="27"/>
    </row>
    <row r="40" spans="1:7" s="43" customFormat="1" x14ac:dyDescent="0.2">
      <c r="A40" s="47" t="s">
        <v>567</v>
      </c>
      <c r="B40" s="9" t="s">
        <v>2241</v>
      </c>
      <c r="C40" s="9" t="s">
        <v>410</v>
      </c>
      <c r="D40" s="9" t="s">
        <v>1378</v>
      </c>
      <c r="E40" s="9" t="s">
        <v>1372</v>
      </c>
      <c r="F40" s="16">
        <v>290</v>
      </c>
      <c r="G40" s="27"/>
    </row>
    <row r="41" spans="1:7" s="43" customFormat="1" ht="25.5" x14ac:dyDescent="0.2">
      <c r="A41" s="47" t="s">
        <v>2212</v>
      </c>
      <c r="B41" s="9" t="s">
        <v>2211</v>
      </c>
      <c r="C41" s="9"/>
      <c r="D41" s="9"/>
      <c r="E41" s="9"/>
      <c r="F41" s="16">
        <f>F42</f>
        <v>1700</v>
      </c>
      <c r="G41" s="27"/>
    </row>
    <row r="42" spans="1:7" s="43" customFormat="1" ht="25.5" x14ac:dyDescent="0.2">
      <c r="A42" s="45" t="s">
        <v>1975</v>
      </c>
      <c r="B42" s="9" t="s">
        <v>2211</v>
      </c>
      <c r="C42" s="9" t="s">
        <v>360</v>
      </c>
      <c r="D42" s="9"/>
      <c r="E42" s="9"/>
      <c r="F42" s="16">
        <f>F43</f>
        <v>1700</v>
      </c>
      <c r="G42" s="27"/>
    </row>
    <row r="43" spans="1:7" s="43" customFormat="1" x14ac:dyDescent="0.2">
      <c r="A43" s="45" t="s">
        <v>1781</v>
      </c>
      <c r="B43" s="9" t="s">
        <v>2211</v>
      </c>
      <c r="C43" s="9" t="s">
        <v>360</v>
      </c>
      <c r="D43" s="9" t="s">
        <v>1378</v>
      </c>
      <c r="E43" s="9"/>
      <c r="F43" s="16">
        <f>F44</f>
        <v>1700</v>
      </c>
      <c r="G43" s="27"/>
    </row>
    <row r="44" spans="1:7" s="43" customFormat="1" x14ac:dyDescent="0.2">
      <c r="A44" s="47" t="s">
        <v>567</v>
      </c>
      <c r="B44" s="9" t="s">
        <v>2211</v>
      </c>
      <c r="C44" s="9" t="s">
        <v>360</v>
      </c>
      <c r="D44" s="9" t="s">
        <v>1378</v>
      </c>
      <c r="E44" s="9" t="s">
        <v>1372</v>
      </c>
      <c r="F44" s="16">
        <v>1700</v>
      </c>
      <c r="G44" s="27"/>
    </row>
    <row r="45" spans="1:7" s="42" customFormat="1" x14ac:dyDescent="0.2">
      <c r="A45" s="46" t="s">
        <v>2111</v>
      </c>
      <c r="B45" s="9" t="s">
        <v>2084</v>
      </c>
      <c r="C45" s="10"/>
      <c r="D45" s="10"/>
      <c r="E45" s="10"/>
      <c r="F45" s="16">
        <f>F50+F46+F54+F58</f>
        <v>7607</v>
      </c>
      <c r="G45" s="16">
        <f>G50+G46+G54+G58</f>
        <v>765.1</v>
      </c>
    </row>
    <row r="46" spans="1:7" s="43" customFormat="1" ht="38.25" x14ac:dyDescent="0.2">
      <c r="A46" s="46" t="s">
        <v>1282</v>
      </c>
      <c r="B46" s="9" t="s">
        <v>2088</v>
      </c>
      <c r="C46" s="9"/>
      <c r="D46" s="9"/>
      <c r="E46" s="9"/>
      <c r="F46" s="16">
        <f>F47</f>
        <v>100</v>
      </c>
      <c r="G46" s="16"/>
    </row>
    <row r="47" spans="1:7" s="42" customFormat="1" ht="25.5" x14ac:dyDescent="0.2">
      <c r="A47" s="45" t="s">
        <v>1511</v>
      </c>
      <c r="B47" s="9" t="s">
        <v>2089</v>
      </c>
      <c r="C47" s="33" t="s">
        <v>410</v>
      </c>
      <c r="D47" s="9"/>
      <c r="E47" s="9"/>
      <c r="F47" s="16">
        <f>F48</f>
        <v>100</v>
      </c>
      <c r="G47" s="16"/>
    </row>
    <row r="48" spans="1:7" s="42" customFormat="1" x14ac:dyDescent="0.2">
      <c r="A48" s="45" t="s">
        <v>1781</v>
      </c>
      <c r="B48" s="9" t="s">
        <v>2089</v>
      </c>
      <c r="C48" s="33" t="s">
        <v>410</v>
      </c>
      <c r="D48" s="9" t="s">
        <v>1378</v>
      </c>
      <c r="E48" s="9"/>
      <c r="F48" s="16">
        <f>F49</f>
        <v>100</v>
      </c>
      <c r="G48" s="16"/>
    </row>
    <row r="49" spans="1:7" s="28" customFormat="1" x14ac:dyDescent="0.2">
      <c r="A49" s="45" t="s">
        <v>1209</v>
      </c>
      <c r="B49" s="9" t="s">
        <v>2088</v>
      </c>
      <c r="C49" s="33" t="s">
        <v>410</v>
      </c>
      <c r="D49" s="9" t="s">
        <v>1378</v>
      </c>
      <c r="E49" s="9" t="s">
        <v>329</v>
      </c>
      <c r="F49" s="16">
        <v>100</v>
      </c>
      <c r="G49" s="41"/>
    </row>
    <row r="50" spans="1:7" s="43" customFormat="1" x14ac:dyDescent="0.2">
      <c r="A50" s="46" t="s">
        <v>2136</v>
      </c>
      <c r="B50" s="9" t="s">
        <v>2087</v>
      </c>
      <c r="C50" s="9"/>
      <c r="D50" s="9"/>
      <c r="E50" s="9"/>
      <c r="F50" s="16">
        <f t="shared" ref="F50:F52" si="0">F51</f>
        <v>6701.5999999999995</v>
      </c>
      <c r="G50" s="16"/>
    </row>
    <row r="51" spans="1:7" s="42" customFormat="1" ht="25.5" x14ac:dyDescent="0.2">
      <c r="A51" s="45" t="s">
        <v>1511</v>
      </c>
      <c r="B51" s="9" t="s">
        <v>2087</v>
      </c>
      <c r="C51" s="33" t="s">
        <v>410</v>
      </c>
      <c r="D51" s="9"/>
      <c r="E51" s="9"/>
      <c r="F51" s="16">
        <f t="shared" si="0"/>
        <v>6701.5999999999995</v>
      </c>
      <c r="G51" s="16"/>
    </row>
    <row r="52" spans="1:7" s="42" customFormat="1" x14ac:dyDescent="0.2">
      <c r="A52" s="45" t="s">
        <v>1781</v>
      </c>
      <c r="B52" s="9" t="s">
        <v>2087</v>
      </c>
      <c r="C52" s="33" t="s">
        <v>410</v>
      </c>
      <c r="D52" s="9" t="s">
        <v>1378</v>
      </c>
      <c r="E52" s="9"/>
      <c r="F52" s="16">
        <f t="shared" si="0"/>
        <v>6701.5999999999995</v>
      </c>
      <c r="G52" s="16"/>
    </row>
    <row r="53" spans="1:7" s="28" customFormat="1" x14ac:dyDescent="0.2">
      <c r="A53" s="45" t="s">
        <v>1209</v>
      </c>
      <c r="B53" s="9" t="s">
        <v>2087</v>
      </c>
      <c r="C53" s="33" t="s">
        <v>410</v>
      </c>
      <c r="D53" s="9" t="s">
        <v>1378</v>
      </c>
      <c r="E53" s="9" t="s">
        <v>329</v>
      </c>
      <c r="F53" s="16">
        <f>7507-765.1-40.3</f>
        <v>6701.5999999999995</v>
      </c>
      <c r="G53" s="16"/>
    </row>
    <row r="54" spans="1:7" s="43" customFormat="1" ht="51" x14ac:dyDescent="0.2">
      <c r="A54" s="45" t="s">
        <v>2153</v>
      </c>
      <c r="B54" s="9" t="s">
        <v>2154</v>
      </c>
      <c r="C54" s="9"/>
      <c r="D54" s="9"/>
      <c r="E54" s="9"/>
      <c r="F54" s="16">
        <f t="shared" ref="F54:G56" si="1">F55</f>
        <v>765.1</v>
      </c>
      <c r="G54" s="16">
        <f t="shared" si="1"/>
        <v>765.1</v>
      </c>
    </row>
    <row r="55" spans="1:7" s="42" customFormat="1" ht="25.5" x14ac:dyDescent="0.2">
      <c r="A55" s="45" t="s">
        <v>1511</v>
      </c>
      <c r="B55" s="9" t="s">
        <v>2154</v>
      </c>
      <c r="C55" s="33" t="s">
        <v>410</v>
      </c>
      <c r="D55" s="9"/>
      <c r="E55" s="9"/>
      <c r="F55" s="16">
        <f t="shared" si="1"/>
        <v>765.1</v>
      </c>
      <c r="G55" s="16">
        <f t="shared" si="1"/>
        <v>765.1</v>
      </c>
    </row>
    <row r="56" spans="1:7" s="42" customFormat="1" x14ac:dyDescent="0.2">
      <c r="A56" s="45" t="s">
        <v>1781</v>
      </c>
      <c r="B56" s="9" t="s">
        <v>2154</v>
      </c>
      <c r="C56" s="33" t="s">
        <v>410</v>
      </c>
      <c r="D56" s="9" t="s">
        <v>1378</v>
      </c>
      <c r="E56" s="9"/>
      <c r="F56" s="16">
        <f t="shared" si="1"/>
        <v>765.1</v>
      </c>
      <c r="G56" s="16">
        <f t="shared" si="1"/>
        <v>765.1</v>
      </c>
    </row>
    <row r="57" spans="1:7" s="28" customFormat="1" x14ac:dyDescent="0.2">
      <c r="A57" s="45" t="s">
        <v>1209</v>
      </c>
      <c r="B57" s="9" t="s">
        <v>2154</v>
      </c>
      <c r="C57" s="33" t="s">
        <v>410</v>
      </c>
      <c r="D57" s="9" t="s">
        <v>1378</v>
      </c>
      <c r="E57" s="9" t="s">
        <v>329</v>
      </c>
      <c r="F57" s="16">
        <v>765.1</v>
      </c>
      <c r="G57" s="16">
        <v>765.1</v>
      </c>
    </row>
    <row r="58" spans="1:7" s="43" customFormat="1" ht="38.25" x14ac:dyDescent="0.2">
      <c r="A58" s="45" t="s">
        <v>2155</v>
      </c>
      <c r="B58" s="9" t="s">
        <v>2156</v>
      </c>
      <c r="C58" s="9"/>
      <c r="D58" s="9"/>
      <c r="E58" s="9"/>
      <c r="F58" s="16">
        <f>F59</f>
        <v>40.299999999999997</v>
      </c>
      <c r="G58" s="16"/>
    </row>
    <row r="59" spans="1:7" s="42" customFormat="1" ht="25.5" x14ac:dyDescent="0.2">
      <c r="A59" s="45" t="s">
        <v>1511</v>
      </c>
      <c r="B59" s="9" t="s">
        <v>2156</v>
      </c>
      <c r="C59" s="33" t="s">
        <v>410</v>
      </c>
      <c r="D59" s="9"/>
      <c r="E59" s="9"/>
      <c r="F59" s="16">
        <f>F60</f>
        <v>40.299999999999997</v>
      </c>
      <c r="G59" s="16"/>
    </row>
    <row r="60" spans="1:7" s="42" customFormat="1" x14ac:dyDescent="0.2">
      <c r="A60" s="45" t="s">
        <v>1781</v>
      </c>
      <c r="B60" s="9" t="s">
        <v>2156</v>
      </c>
      <c r="C60" s="33" t="s">
        <v>410</v>
      </c>
      <c r="D60" s="9" t="s">
        <v>1378</v>
      </c>
      <c r="E60" s="9"/>
      <c r="F60" s="16">
        <f>F61</f>
        <v>40.299999999999997</v>
      </c>
      <c r="G60" s="16"/>
    </row>
    <row r="61" spans="1:7" s="28" customFormat="1" x14ac:dyDescent="0.2">
      <c r="A61" s="45" t="s">
        <v>1209</v>
      </c>
      <c r="B61" s="9" t="s">
        <v>2156</v>
      </c>
      <c r="C61" s="33" t="s">
        <v>410</v>
      </c>
      <c r="D61" s="9" t="s">
        <v>1378</v>
      </c>
      <c r="E61" s="9" t="s">
        <v>329</v>
      </c>
      <c r="F61" s="16">
        <v>40.299999999999997</v>
      </c>
      <c r="G61" s="41"/>
    </row>
    <row r="62" spans="1:7" s="42" customFormat="1" ht="25.5" x14ac:dyDescent="0.2">
      <c r="A62" s="46" t="s">
        <v>2182</v>
      </c>
      <c r="B62" s="9" t="s">
        <v>2085</v>
      </c>
      <c r="C62" s="10"/>
      <c r="D62" s="10"/>
      <c r="E62" s="10"/>
      <c r="F62" s="16">
        <f>F67+F63</f>
        <v>3262.8</v>
      </c>
      <c r="G62" s="41"/>
    </row>
    <row r="63" spans="1:7" s="43" customFormat="1" ht="38.25" x14ac:dyDescent="0.2">
      <c r="A63" s="46" t="s">
        <v>1282</v>
      </c>
      <c r="B63" s="9" t="s">
        <v>2090</v>
      </c>
      <c r="C63" s="9"/>
      <c r="D63" s="9"/>
      <c r="E63" s="9"/>
      <c r="F63" s="16">
        <f>F64</f>
        <v>37</v>
      </c>
      <c r="G63" s="16"/>
    </row>
    <row r="64" spans="1:7" s="42" customFormat="1" ht="25.5" x14ac:dyDescent="0.2">
      <c r="A64" s="45" t="s">
        <v>1511</v>
      </c>
      <c r="B64" s="9" t="s">
        <v>2091</v>
      </c>
      <c r="C64" s="33" t="s">
        <v>410</v>
      </c>
      <c r="D64" s="9"/>
      <c r="E64" s="9"/>
      <c r="F64" s="16">
        <f>F65</f>
        <v>37</v>
      </c>
      <c r="G64" s="16"/>
    </row>
    <row r="65" spans="1:7" s="42" customFormat="1" x14ac:dyDescent="0.2">
      <c r="A65" s="45" t="s">
        <v>1781</v>
      </c>
      <c r="B65" s="9" t="s">
        <v>2091</v>
      </c>
      <c r="C65" s="33" t="s">
        <v>410</v>
      </c>
      <c r="D65" s="9" t="s">
        <v>1378</v>
      </c>
      <c r="E65" s="9"/>
      <c r="F65" s="16">
        <f>F66</f>
        <v>37</v>
      </c>
      <c r="G65" s="16"/>
    </row>
    <row r="66" spans="1:7" s="28" customFormat="1" x14ac:dyDescent="0.2">
      <c r="A66" s="45" t="s">
        <v>1209</v>
      </c>
      <c r="B66" s="9" t="s">
        <v>2090</v>
      </c>
      <c r="C66" s="33" t="s">
        <v>410</v>
      </c>
      <c r="D66" s="9" t="s">
        <v>1378</v>
      </c>
      <c r="E66" s="9" t="s">
        <v>329</v>
      </c>
      <c r="F66" s="16">
        <v>37</v>
      </c>
      <c r="G66" s="41"/>
    </row>
    <row r="67" spans="1:7" s="43" customFormat="1" x14ac:dyDescent="0.2">
      <c r="A67" s="45" t="s">
        <v>2183</v>
      </c>
      <c r="B67" s="9" t="s">
        <v>2086</v>
      </c>
      <c r="C67" s="33"/>
      <c r="D67" s="9"/>
      <c r="E67" s="9"/>
      <c r="F67" s="16">
        <f>F68</f>
        <v>3225.8</v>
      </c>
      <c r="G67" s="16"/>
    </row>
    <row r="68" spans="1:7" s="43" customFormat="1" ht="25.5" x14ac:dyDescent="0.2">
      <c r="A68" s="45" t="s">
        <v>1511</v>
      </c>
      <c r="B68" s="9" t="s">
        <v>2086</v>
      </c>
      <c r="C68" s="33" t="s">
        <v>410</v>
      </c>
      <c r="D68" s="9"/>
      <c r="E68" s="9"/>
      <c r="F68" s="16">
        <f t="shared" ref="F68:F69" si="2">F69</f>
        <v>3225.8</v>
      </c>
      <c r="G68" s="16"/>
    </row>
    <row r="69" spans="1:7" s="43" customFormat="1" x14ac:dyDescent="0.2">
      <c r="A69" s="45" t="s">
        <v>1781</v>
      </c>
      <c r="B69" s="9" t="s">
        <v>2086</v>
      </c>
      <c r="C69" s="33" t="s">
        <v>410</v>
      </c>
      <c r="D69" s="9" t="s">
        <v>1378</v>
      </c>
      <c r="E69" s="9"/>
      <c r="F69" s="16">
        <f t="shared" si="2"/>
        <v>3225.8</v>
      </c>
      <c r="G69" s="16"/>
    </row>
    <row r="70" spans="1:7" s="43" customFormat="1" x14ac:dyDescent="0.2">
      <c r="A70" s="45" t="s">
        <v>1209</v>
      </c>
      <c r="B70" s="9" t="s">
        <v>2086</v>
      </c>
      <c r="C70" s="33" t="s">
        <v>410</v>
      </c>
      <c r="D70" s="9" t="s">
        <v>1378</v>
      </c>
      <c r="E70" s="9" t="s">
        <v>329</v>
      </c>
      <c r="F70" s="16">
        <f>2262.8-37+1000</f>
        <v>3225.8</v>
      </c>
      <c r="G70" s="16"/>
    </row>
    <row r="71" spans="1:7" s="43" customFormat="1" x14ac:dyDescent="0.2">
      <c r="A71" s="54" t="s">
        <v>2112</v>
      </c>
      <c r="B71" s="10" t="s">
        <v>2006</v>
      </c>
      <c r="C71" s="10"/>
      <c r="D71" s="10"/>
      <c r="E71" s="10"/>
      <c r="F71" s="39">
        <f>F72</f>
        <v>467.4</v>
      </c>
      <c r="G71" s="16"/>
    </row>
    <row r="72" spans="1:7" s="43" customFormat="1" ht="25.5" x14ac:dyDescent="0.2">
      <c r="A72" s="46" t="s">
        <v>2113</v>
      </c>
      <c r="B72" s="9" t="s">
        <v>2020</v>
      </c>
      <c r="C72" s="10"/>
      <c r="D72" s="10"/>
      <c r="E72" s="10"/>
      <c r="F72" s="16">
        <f>F73+F77+F81</f>
        <v>467.4</v>
      </c>
      <c r="G72" s="16"/>
    </row>
    <row r="73" spans="1:7" s="43" customFormat="1" x14ac:dyDescent="0.2">
      <c r="A73" s="46" t="s">
        <v>2184</v>
      </c>
      <c r="B73" s="9" t="s">
        <v>2021</v>
      </c>
      <c r="C73" s="9"/>
      <c r="D73" s="9"/>
      <c r="E73" s="9"/>
      <c r="F73" s="16">
        <f>F76</f>
        <v>156</v>
      </c>
      <c r="G73" s="16"/>
    </row>
    <row r="74" spans="1:7" s="43" customFormat="1" ht="25.5" x14ac:dyDescent="0.2">
      <c r="A74" s="46" t="s">
        <v>1975</v>
      </c>
      <c r="B74" s="9" t="s">
        <v>2021</v>
      </c>
      <c r="C74" s="9" t="s">
        <v>360</v>
      </c>
      <c r="D74" s="9"/>
      <c r="E74" s="9"/>
      <c r="F74" s="16">
        <f>F75</f>
        <v>156</v>
      </c>
      <c r="G74" s="16"/>
    </row>
    <row r="75" spans="1:7" s="43" customFormat="1" x14ac:dyDescent="0.2">
      <c r="A75" s="45" t="s">
        <v>276</v>
      </c>
      <c r="B75" s="9" t="s">
        <v>2021</v>
      </c>
      <c r="C75" s="9" t="s">
        <v>360</v>
      </c>
      <c r="D75" s="9" t="s">
        <v>275</v>
      </c>
      <c r="E75" s="9"/>
      <c r="F75" s="16">
        <f>F76</f>
        <v>156</v>
      </c>
      <c r="G75" s="16"/>
    </row>
    <row r="76" spans="1:7" s="43" customFormat="1" x14ac:dyDescent="0.2">
      <c r="A76" s="45" t="s">
        <v>1508</v>
      </c>
      <c r="B76" s="9" t="s">
        <v>2021</v>
      </c>
      <c r="C76" s="9" t="s">
        <v>360</v>
      </c>
      <c r="D76" s="9" t="s">
        <v>275</v>
      </c>
      <c r="E76" s="9" t="s">
        <v>275</v>
      </c>
      <c r="F76" s="16">
        <v>156</v>
      </c>
      <c r="G76" s="16"/>
    </row>
    <row r="77" spans="1:7" s="43" customFormat="1" ht="38.25" x14ac:dyDescent="0.2">
      <c r="A77" s="53" t="s">
        <v>2185</v>
      </c>
      <c r="B77" s="9" t="s">
        <v>2022</v>
      </c>
      <c r="C77" s="9"/>
      <c r="D77" s="9"/>
      <c r="E77" s="9"/>
      <c r="F77" s="16">
        <f>F80</f>
        <v>281.39999999999998</v>
      </c>
      <c r="G77" s="16"/>
    </row>
    <row r="78" spans="1:7" s="43" customFormat="1" ht="25.5" x14ac:dyDescent="0.2">
      <c r="A78" s="46" t="s">
        <v>1975</v>
      </c>
      <c r="B78" s="9" t="s">
        <v>2022</v>
      </c>
      <c r="C78" s="9" t="s">
        <v>360</v>
      </c>
      <c r="D78" s="9"/>
      <c r="E78" s="9"/>
      <c r="F78" s="16">
        <f>F79</f>
        <v>281.39999999999998</v>
      </c>
      <c r="G78" s="16"/>
    </row>
    <row r="79" spans="1:7" s="43" customFormat="1" x14ac:dyDescent="0.2">
      <c r="A79" s="45" t="s">
        <v>276</v>
      </c>
      <c r="B79" s="9" t="s">
        <v>2022</v>
      </c>
      <c r="C79" s="9" t="s">
        <v>360</v>
      </c>
      <c r="D79" s="9" t="s">
        <v>275</v>
      </c>
      <c r="E79" s="9"/>
      <c r="F79" s="16">
        <f>F80</f>
        <v>281.39999999999998</v>
      </c>
      <c r="G79" s="16"/>
    </row>
    <row r="80" spans="1:7" s="43" customFormat="1" x14ac:dyDescent="0.2">
      <c r="A80" s="45" t="s">
        <v>1508</v>
      </c>
      <c r="B80" s="9" t="s">
        <v>2022</v>
      </c>
      <c r="C80" s="9" t="s">
        <v>360</v>
      </c>
      <c r="D80" s="9" t="s">
        <v>275</v>
      </c>
      <c r="E80" s="9" t="s">
        <v>275</v>
      </c>
      <c r="F80" s="16">
        <v>281.39999999999998</v>
      </c>
      <c r="G80" s="16"/>
    </row>
    <row r="81" spans="1:7" s="43" customFormat="1" ht="38.25" x14ac:dyDescent="0.2">
      <c r="A81" s="53" t="s">
        <v>2186</v>
      </c>
      <c r="B81" s="9" t="s">
        <v>2023</v>
      </c>
      <c r="C81" s="9"/>
      <c r="D81" s="9"/>
      <c r="E81" s="9"/>
      <c r="F81" s="16">
        <f>F84</f>
        <v>30</v>
      </c>
      <c r="G81" s="16"/>
    </row>
    <row r="82" spans="1:7" s="43" customFormat="1" ht="25.5" x14ac:dyDescent="0.2">
      <c r="A82" s="46" t="s">
        <v>1975</v>
      </c>
      <c r="B82" s="9" t="s">
        <v>2023</v>
      </c>
      <c r="C82" s="9" t="s">
        <v>360</v>
      </c>
      <c r="D82" s="9"/>
      <c r="E82" s="9"/>
      <c r="F82" s="16">
        <f>F83</f>
        <v>30</v>
      </c>
      <c r="G82" s="16"/>
    </row>
    <row r="83" spans="1:7" s="43" customFormat="1" x14ac:dyDescent="0.2">
      <c r="A83" s="45" t="s">
        <v>276</v>
      </c>
      <c r="B83" s="9" t="s">
        <v>2023</v>
      </c>
      <c r="C83" s="9" t="s">
        <v>360</v>
      </c>
      <c r="D83" s="9" t="s">
        <v>275</v>
      </c>
      <c r="E83" s="9"/>
      <c r="F83" s="16">
        <f>F84</f>
        <v>30</v>
      </c>
      <c r="G83" s="16"/>
    </row>
    <row r="84" spans="1:7" s="43" customFormat="1" x14ac:dyDescent="0.2">
      <c r="A84" s="45" t="s">
        <v>1508</v>
      </c>
      <c r="B84" s="9" t="s">
        <v>2023</v>
      </c>
      <c r="C84" s="9" t="s">
        <v>360</v>
      </c>
      <c r="D84" s="9" t="s">
        <v>275</v>
      </c>
      <c r="E84" s="9" t="s">
        <v>275</v>
      </c>
      <c r="F84" s="16">
        <v>30</v>
      </c>
      <c r="G84" s="16"/>
    </row>
    <row r="85" spans="1:7" s="43" customFormat="1" ht="25.5" x14ac:dyDescent="0.2">
      <c r="A85" s="52" t="s">
        <v>2114</v>
      </c>
      <c r="B85" s="10" t="s">
        <v>1997</v>
      </c>
      <c r="C85" s="33"/>
      <c r="D85" s="9"/>
      <c r="E85" s="9"/>
      <c r="F85" s="39">
        <f>F86</f>
        <v>1080.5999999999999</v>
      </c>
      <c r="G85" s="16"/>
    </row>
    <row r="86" spans="1:7" s="43" customFormat="1" ht="25.5" x14ac:dyDescent="0.2">
      <c r="A86" s="45" t="s">
        <v>2115</v>
      </c>
      <c r="B86" s="9" t="s">
        <v>2024</v>
      </c>
      <c r="C86" s="33"/>
      <c r="D86" s="9"/>
      <c r="E86" s="9"/>
      <c r="F86" s="16">
        <f>F87</f>
        <v>1080.5999999999999</v>
      </c>
      <c r="G86" s="16"/>
    </row>
    <row r="87" spans="1:7" s="43" customFormat="1" ht="25.5" x14ac:dyDescent="0.2">
      <c r="A87" s="45" t="s">
        <v>2187</v>
      </c>
      <c r="B87" s="9" t="s">
        <v>2025</v>
      </c>
      <c r="C87" s="33"/>
      <c r="D87" s="9"/>
      <c r="E87" s="9"/>
      <c r="F87" s="16">
        <f>F88</f>
        <v>1080.5999999999999</v>
      </c>
      <c r="G87" s="16"/>
    </row>
    <row r="88" spans="1:7" s="43" customFormat="1" ht="25.5" x14ac:dyDescent="0.2">
      <c r="A88" s="46" t="s">
        <v>1975</v>
      </c>
      <c r="B88" s="9" t="s">
        <v>2025</v>
      </c>
      <c r="C88" s="9" t="s">
        <v>360</v>
      </c>
      <c r="D88" s="9"/>
      <c r="E88" s="9"/>
      <c r="F88" s="16">
        <f>F89</f>
        <v>1080.5999999999999</v>
      </c>
      <c r="G88" s="16"/>
    </row>
    <row r="89" spans="1:7" s="43" customFormat="1" x14ac:dyDescent="0.2">
      <c r="A89" s="45" t="s">
        <v>386</v>
      </c>
      <c r="B89" s="9" t="s">
        <v>2025</v>
      </c>
      <c r="C89" s="9" t="s">
        <v>360</v>
      </c>
      <c r="D89" s="9" t="s">
        <v>387</v>
      </c>
      <c r="E89" s="9"/>
      <c r="F89" s="16">
        <f>F90</f>
        <v>1080.5999999999999</v>
      </c>
      <c r="G89" s="16"/>
    </row>
    <row r="90" spans="1:7" s="43" customFormat="1" x14ac:dyDescent="0.2">
      <c r="A90" s="45" t="s">
        <v>388</v>
      </c>
      <c r="B90" s="9" t="s">
        <v>2025</v>
      </c>
      <c r="C90" s="9" t="s">
        <v>360</v>
      </c>
      <c r="D90" s="9" t="s">
        <v>387</v>
      </c>
      <c r="E90" s="9" t="s">
        <v>1366</v>
      </c>
      <c r="F90" s="16">
        <v>1080.5999999999999</v>
      </c>
      <c r="G90" s="16"/>
    </row>
    <row r="91" spans="1:7" s="43" customFormat="1" ht="25.5" x14ac:dyDescent="0.2">
      <c r="A91" s="52" t="s">
        <v>2116</v>
      </c>
      <c r="B91" s="10" t="s">
        <v>1998</v>
      </c>
      <c r="C91" s="33"/>
      <c r="D91" s="9"/>
      <c r="E91" s="9"/>
      <c r="F91" s="39">
        <f>F92+F126+F166+F172+F195</f>
        <v>144482.69999999998</v>
      </c>
      <c r="G91" s="39">
        <f>G92+G126+G166+G172+G195</f>
        <v>60595.899999999994</v>
      </c>
    </row>
    <row r="92" spans="1:7" s="43" customFormat="1" x14ac:dyDescent="0.2">
      <c r="A92" s="52" t="s">
        <v>2117</v>
      </c>
      <c r="B92" s="10" t="s">
        <v>2007</v>
      </c>
      <c r="C92" s="33"/>
      <c r="D92" s="9"/>
      <c r="E92" s="9"/>
      <c r="F92" s="39">
        <f>F93</f>
        <v>30930.1</v>
      </c>
      <c r="G92" s="39">
        <f>G93</f>
        <v>1116.1999999999998</v>
      </c>
    </row>
    <row r="93" spans="1:7" s="31" customFormat="1" x14ac:dyDescent="0.2">
      <c r="A93" s="45" t="s">
        <v>2131</v>
      </c>
      <c r="B93" s="9" t="s">
        <v>2026</v>
      </c>
      <c r="F93" s="55">
        <f>F98+F102+F106+F114+F118+F110+F122+F94</f>
        <v>30930.1</v>
      </c>
      <c r="G93" s="55">
        <f>G98+G102+G106+G114+G118+G110+G122+G217</f>
        <v>1116.1999999999998</v>
      </c>
    </row>
    <row r="94" spans="1:7" s="31" customFormat="1" x14ac:dyDescent="0.2">
      <c r="A94" s="53" t="s">
        <v>2214</v>
      </c>
      <c r="B94" s="9" t="s">
        <v>2213</v>
      </c>
      <c r="F94" s="55">
        <f>F95</f>
        <v>2000</v>
      </c>
      <c r="G94" s="55"/>
    </row>
    <row r="95" spans="1:7" s="31" customFormat="1" ht="25.5" x14ac:dyDescent="0.2">
      <c r="A95" s="46" t="s">
        <v>1975</v>
      </c>
      <c r="B95" s="9" t="s">
        <v>2213</v>
      </c>
      <c r="C95" s="9" t="s">
        <v>360</v>
      </c>
      <c r="D95" s="9"/>
      <c r="E95" s="9"/>
      <c r="F95" s="55">
        <f>F96</f>
        <v>2000</v>
      </c>
      <c r="G95" s="55"/>
    </row>
    <row r="96" spans="1:7" s="31" customFormat="1" x14ac:dyDescent="0.2">
      <c r="A96" s="45" t="s">
        <v>1365</v>
      </c>
      <c r="B96" s="9" t="s">
        <v>2213</v>
      </c>
      <c r="C96" s="9" t="s">
        <v>360</v>
      </c>
      <c r="D96" s="9" t="s">
        <v>1366</v>
      </c>
      <c r="E96" s="9"/>
      <c r="F96" s="55">
        <f>F97</f>
        <v>2000</v>
      </c>
      <c r="G96" s="55"/>
    </row>
    <row r="97" spans="1:7" s="31" customFormat="1" x14ac:dyDescent="0.2">
      <c r="A97" s="45" t="s">
        <v>1369</v>
      </c>
      <c r="B97" s="9" t="s">
        <v>2213</v>
      </c>
      <c r="C97" s="9" t="s">
        <v>360</v>
      </c>
      <c r="D97" s="9" t="s">
        <v>1366</v>
      </c>
      <c r="E97" s="9" t="s">
        <v>1368</v>
      </c>
      <c r="F97" s="55">
        <f>2000</f>
        <v>2000</v>
      </c>
      <c r="G97" s="55"/>
    </row>
    <row r="98" spans="1:7" s="31" customFormat="1" x14ac:dyDescent="0.2">
      <c r="A98" s="53" t="s">
        <v>1966</v>
      </c>
      <c r="B98" s="9" t="s">
        <v>2027</v>
      </c>
      <c r="F98" s="55">
        <f>F99</f>
        <v>16253.3</v>
      </c>
    </row>
    <row r="99" spans="1:7" s="31" customFormat="1" ht="25.5" x14ac:dyDescent="0.2">
      <c r="A99" s="46" t="s">
        <v>1975</v>
      </c>
      <c r="B99" s="9" t="s">
        <v>2027</v>
      </c>
      <c r="C99" s="9" t="s">
        <v>360</v>
      </c>
      <c r="D99" s="9"/>
      <c r="E99" s="9"/>
      <c r="F99" s="16">
        <f>F100</f>
        <v>16253.3</v>
      </c>
    </row>
    <row r="100" spans="1:7" s="31" customFormat="1" x14ac:dyDescent="0.2">
      <c r="A100" s="45" t="s">
        <v>1365</v>
      </c>
      <c r="B100" s="9" t="s">
        <v>2027</v>
      </c>
      <c r="C100" s="9" t="s">
        <v>360</v>
      </c>
      <c r="D100" s="9" t="s">
        <v>1366</v>
      </c>
      <c r="E100" s="9"/>
      <c r="F100" s="16">
        <f>F101</f>
        <v>16253.3</v>
      </c>
    </row>
    <row r="101" spans="1:7" s="31" customFormat="1" x14ac:dyDescent="0.2">
      <c r="A101" s="45" t="s">
        <v>1369</v>
      </c>
      <c r="B101" s="9" t="s">
        <v>2027</v>
      </c>
      <c r="C101" s="9" t="s">
        <v>360</v>
      </c>
      <c r="D101" s="9" t="s">
        <v>1366</v>
      </c>
      <c r="E101" s="9" t="s">
        <v>1368</v>
      </c>
      <c r="F101" s="16">
        <f>14253.3+2000</f>
        <v>16253.3</v>
      </c>
    </row>
    <row r="102" spans="1:7" s="31" customFormat="1" x14ac:dyDescent="0.2">
      <c r="A102" s="53" t="s">
        <v>1982</v>
      </c>
      <c r="B102" s="9" t="s">
        <v>2028</v>
      </c>
      <c r="F102" s="55">
        <f>F103</f>
        <v>584</v>
      </c>
    </row>
    <row r="103" spans="1:7" s="31" customFormat="1" ht="25.5" x14ac:dyDescent="0.2">
      <c r="A103" s="46" t="s">
        <v>1975</v>
      </c>
      <c r="B103" s="9" t="s">
        <v>2028</v>
      </c>
      <c r="C103" s="9" t="s">
        <v>360</v>
      </c>
      <c r="D103" s="9"/>
      <c r="E103" s="9"/>
      <c r="F103" s="16">
        <f>F104</f>
        <v>584</v>
      </c>
    </row>
    <row r="104" spans="1:7" s="31" customFormat="1" x14ac:dyDescent="0.2">
      <c r="A104" s="45" t="s">
        <v>1365</v>
      </c>
      <c r="B104" s="9" t="s">
        <v>2028</v>
      </c>
      <c r="C104" s="9" t="s">
        <v>360</v>
      </c>
      <c r="D104" s="9" t="s">
        <v>1366</v>
      </c>
      <c r="E104" s="9"/>
      <c r="F104" s="16">
        <f>F105</f>
        <v>584</v>
      </c>
    </row>
    <row r="105" spans="1:7" s="31" customFormat="1" x14ac:dyDescent="0.2">
      <c r="A105" s="45" t="s">
        <v>1369</v>
      </c>
      <c r="B105" s="9" t="s">
        <v>2028</v>
      </c>
      <c r="C105" s="9" t="s">
        <v>360</v>
      </c>
      <c r="D105" s="9" t="s">
        <v>1366</v>
      </c>
      <c r="E105" s="9" t="s">
        <v>1368</v>
      </c>
      <c r="F105" s="16">
        <f>884-300</f>
        <v>584</v>
      </c>
    </row>
    <row r="106" spans="1:7" s="31" customFormat="1" x14ac:dyDescent="0.2">
      <c r="A106" s="53" t="s">
        <v>1507</v>
      </c>
      <c r="B106" s="9" t="s">
        <v>2029</v>
      </c>
      <c r="F106" s="55">
        <f>F107</f>
        <v>645.6</v>
      </c>
    </row>
    <row r="107" spans="1:7" s="31" customFormat="1" ht="25.5" x14ac:dyDescent="0.2">
      <c r="A107" s="46" t="s">
        <v>1975</v>
      </c>
      <c r="B107" s="9" t="s">
        <v>2029</v>
      </c>
      <c r="C107" s="9" t="s">
        <v>360</v>
      </c>
      <c r="D107" s="9"/>
      <c r="E107" s="9"/>
      <c r="F107" s="16">
        <f>F108</f>
        <v>645.6</v>
      </c>
    </row>
    <row r="108" spans="1:7" s="31" customFormat="1" x14ac:dyDescent="0.2">
      <c r="A108" s="45" t="s">
        <v>1365</v>
      </c>
      <c r="B108" s="9" t="s">
        <v>2029</v>
      </c>
      <c r="C108" s="9" t="s">
        <v>360</v>
      </c>
      <c r="D108" s="9" t="s">
        <v>1366</v>
      </c>
      <c r="E108" s="9"/>
      <c r="F108" s="16">
        <f>F109</f>
        <v>645.6</v>
      </c>
    </row>
    <row r="109" spans="1:7" s="31" customFormat="1" x14ac:dyDescent="0.2">
      <c r="A109" s="45" t="s">
        <v>1369</v>
      </c>
      <c r="B109" s="9" t="s">
        <v>2029</v>
      </c>
      <c r="C109" s="9" t="s">
        <v>360</v>
      </c>
      <c r="D109" s="9" t="s">
        <v>1366</v>
      </c>
      <c r="E109" s="9" t="s">
        <v>1368</v>
      </c>
      <c r="F109" s="16">
        <f>145.6+500</f>
        <v>645.6</v>
      </c>
    </row>
    <row r="110" spans="1:7" s="31" customFormat="1" x14ac:dyDescent="0.2">
      <c r="A110" s="53" t="s">
        <v>2140</v>
      </c>
      <c r="B110" s="9" t="s">
        <v>2030</v>
      </c>
      <c r="F110" s="55">
        <f>F111</f>
        <v>9431</v>
      </c>
    </row>
    <row r="111" spans="1:7" s="31" customFormat="1" ht="25.5" x14ac:dyDescent="0.2">
      <c r="A111" s="46" t="s">
        <v>1975</v>
      </c>
      <c r="B111" s="9" t="s">
        <v>2030</v>
      </c>
      <c r="C111" s="9" t="s">
        <v>360</v>
      </c>
      <c r="D111" s="9"/>
      <c r="E111" s="9"/>
      <c r="F111" s="16">
        <f>F112</f>
        <v>9431</v>
      </c>
    </row>
    <row r="112" spans="1:7" s="31" customFormat="1" x14ac:dyDescent="0.2">
      <c r="A112" s="45" t="s">
        <v>1365</v>
      </c>
      <c r="B112" s="9" t="s">
        <v>2030</v>
      </c>
      <c r="C112" s="9" t="s">
        <v>360</v>
      </c>
      <c r="D112" s="9" t="s">
        <v>1366</v>
      </c>
      <c r="E112" s="9"/>
      <c r="F112" s="16">
        <f>F113</f>
        <v>9431</v>
      </c>
    </row>
    <row r="113" spans="1:7" s="31" customFormat="1" x14ac:dyDescent="0.2">
      <c r="A113" s="45" t="s">
        <v>1369</v>
      </c>
      <c r="B113" s="9" t="s">
        <v>2030</v>
      </c>
      <c r="C113" s="9" t="s">
        <v>360</v>
      </c>
      <c r="D113" s="9" t="s">
        <v>1366</v>
      </c>
      <c r="E113" s="9" t="s">
        <v>1368</v>
      </c>
      <c r="F113" s="16">
        <f>5665+3766</f>
        <v>9431</v>
      </c>
    </row>
    <row r="114" spans="1:7" s="31" customFormat="1" ht="38.25" x14ac:dyDescent="0.2">
      <c r="A114" s="59" t="s">
        <v>2233</v>
      </c>
      <c r="B114" s="9" t="s">
        <v>2215</v>
      </c>
      <c r="F114" s="55">
        <f t="shared" ref="F114:F116" si="3">F115</f>
        <v>500</v>
      </c>
      <c r="G114" s="55"/>
    </row>
    <row r="115" spans="1:7" s="31" customFormat="1" ht="25.5" x14ac:dyDescent="0.2">
      <c r="A115" s="46" t="s">
        <v>1975</v>
      </c>
      <c r="B115" s="9" t="s">
        <v>2215</v>
      </c>
      <c r="C115" s="9" t="s">
        <v>360</v>
      </c>
      <c r="D115" s="9"/>
      <c r="E115" s="9"/>
      <c r="F115" s="16">
        <f t="shared" si="3"/>
        <v>500</v>
      </c>
      <c r="G115" s="16"/>
    </row>
    <row r="116" spans="1:7" s="31" customFormat="1" x14ac:dyDescent="0.2">
      <c r="A116" s="45" t="s">
        <v>1365</v>
      </c>
      <c r="B116" s="9" t="s">
        <v>2215</v>
      </c>
      <c r="C116" s="9" t="s">
        <v>360</v>
      </c>
      <c r="D116" s="9" t="s">
        <v>1366</v>
      </c>
      <c r="E116" s="9"/>
      <c r="F116" s="16">
        <f t="shared" si="3"/>
        <v>500</v>
      </c>
      <c r="G116" s="16"/>
    </row>
    <row r="117" spans="1:7" s="31" customFormat="1" x14ac:dyDescent="0.2">
      <c r="A117" s="45" t="s">
        <v>1369</v>
      </c>
      <c r="B117" s="9" t="s">
        <v>2215</v>
      </c>
      <c r="C117" s="9" t="s">
        <v>360</v>
      </c>
      <c r="D117" s="9" t="s">
        <v>1366</v>
      </c>
      <c r="E117" s="9" t="s">
        <v>1368</v>
      </c>
      <c r="F117" s="16">
        <v>500</v>
      </c>
      <c r="G117" s="16"/>
    </row>
    <row r="118" spans="1:7" s="31" customFormat="1" ht="38.25" x14ac:dyDescent="0.2">
      <c r="A118" s="53" t="s">
        <v>2200</v>
      </c>
      <c r="B118" s="9" t="s">
        <v>2052</v>
      </c>
      <c r="F118" s="55">
        <f t="shared" ref="F118:G120" si="4">F119</f>
        <v>1116.1999999999998</v>
      </c>
      <c r="G118" s="55">
        <f t="shared" si="4"/>
        <v>1116.1999999999998</v>
      </c>
    </row>
    <row r="119" spans="1:7" s="31" customFormat="1" ht="25.5" x14ac:dyDescent="0.2">
      <c r="A119" s="46" t="s">
        <v>1975</v>
      </c>
      <c r="B119" s="9" t="s">
        <v>2052</v>
      </c>
      <c r="C119" s="9" t="s">
        <v>360</v>
      </c>
      <c r="D119" s="9"/>
      <c r="E119" s="9"/>
      <c r="F119" s="16">
        <f t="shared" si="4"/>
        <v>1116.1999999999998</v>
      </c>
      <c r="G119" s="16">
        <f t="shared" si="4"/>
        <v>1116.1999999999998</v>
      </c>
    </row>
    <row r="120" spans="1:7" s="31" customFormat="1" x14ac:dyDescent="0.2">
      <c r="A120" s="51" t="s">
        <v>1371</v>
      </c>
      <c r="B120" s="9" t="s">
        <v>2052</v>
      </c>
      <c r="C120" s="9" t="s">
        <v>360</v>
      </c>
      <c r="D120" s="9" t="s">
        <v>1372</v>
      </c>
      <c r="E120" s="9"/>
      <c r="F120" s="16">
        <f t="shared" si="4"/>
        <v>1116.1999999999998</v>
      </c>
      <c r="G120" s="16">
        <f t="shared" si="4"/>
        <v>1116.1999999999998</v>
      </c>
    </row>
    <row r="121" spans="1:7" s="31" customFormat="1" x14ac:dyDescent="0.2">
      <c r="A121" s="51" t="s">
        <v>2053</v>
      </c>
      <c r="B121" s="9" t="s">
        <v>2052</v>
      </c>
      <c r="C121" s="9" t="s">
        <v>360</v>
      </c>
      <c r="D121" s="9" t="s">
        <v>1372</v>
      </c>
      <c r="E121" s="9" t="s">
        <v>1366</v>
      </c>
      <c r="F121" s="16">
        <f>1103.1+13.1</f>
        <v>1116.1999999999998</v>
      </c>
      <c r="G121" s="16">
        <f>1103.1+13.1</f>
        <v>1116.1999999999998</v>
      </c>
    </row>
    <row r="122" spans="1:7" s="31" customFormat="1" ht="25.5" x14ac:dyDescent="0.2">
      <c r="A122" s="51" t="s">
        <v>2202</v>
      </c>
      <c r="B122" s="9" t="s">
        <v>2141</v>
      </c>
      <c r="F122" s="55">
        <f t="shared" ref="F122:F124" si="5">F123</f>
        <v>400</v>
      </c>
      <c r="G122" s="55"/>
    </row>
    <row r="123" spans="1:7" s="31" customFormat="1" ht="25.5" x14ac:dyDescent="0.2">
      <c r="A123" s="46" t="s">
        <v>1975</v>
      </c>
      <c r="B123" s="9" t="s">
        <v>2141</v>
      </c>
      <c r="C123" s="9" t="s">
        <v>360</v>
      </c>
      <c r="D123" s="9"/>
      <c r="E123" s="9"/>
      <c r="F123" s="16">
        <f t="shared" si="5"/>
        <v>400</v>
      </c>
      <c r="G123" s="16"/>
    </row>
    <row r="124" spans="1:7" s="31" customFormat="1" x14ac:dyDescent="0.2">
      <c r="A124" s="51" t="s">
        <v>1371</v>
      </c>
      <c r="B124" s="9" t="s">
        <v>2141</v>
      </c>
      <c r="C124" s="9" t="s">
        <v>360</v>
      </c>
      <c r="D124" s="9" t="s">
        <v>1372</v>
      </c>
      <c r="E124" s="9"/>
      <c r="F124" s="16">
        <f t="shared" si="5"/>
        <v>400</v>
      </c>
      <c r="G124" s="16"/>
    </row>
    <row r="125" spans="1:7" s="31" customFormat="1" x14ac:dyDescent="0.2">
      <c r="A125" s="51" t="s">
        <v>2053</v>
      </c>
      <c r="B125" s="9" t="s">
        <v>2141</v>
      </c>
      <c r="C125" s="9" t="s">
        <v>360</v>
      </c>
      <c r="D125" s="9" t="s">
        <v>1372</v>
      </c>
      <c r="E125" s="9" t="s">
        <v>1366</v>
      </c>
      <c r="F125" s="16">
        <v>400</v>
      </c>
      <c r="G125" s="16"/>
    </row>
    <row r="126" spans="1:7" s="42" customFormat="1" ht="25.5" x14ac:dyDescent="0.2">
      <c r="A126" s="52" t="s">
        <v>2164</v>
      </c>
      <c r="B126" s="10" t="s">
        <v>2012</v>
      </c>
      <c r="C126" s="33"/>
      <c r="D126" s="9"/>
      <c r="E126" s="9"/>
      <c r="F126" s="39">
        <f>F127+F140+F157</f>
        <v>62192.7</v>
      </c>
      <c r="G126" s="39">
        <f>G127+G140+G157</f>
        <v>40141.1</v>
      </c>
    </row>
    <row r="127" spans="1:7" s="42" customFormat="1" x14ac:dyDescent="0.2">
      <c r="A127" s="45" t="s">
        <v>2118</v>
      </c>
      <c r="B127" s="9" t="s">
        <v>2031</v>
      </c>
      <c r="C127" s="31"/>
      <c r="D127" s="31"/>
      <c r="E127" s="31"/>
      <c r="F127" s="55">
        <f>F128+F132+F136</f>
        <v>18950.8</v>
      </c>
      <c r="G127" s="39"/>
    </row>
    <row r="128" spans="1:7" s="42" customFormat="1" ht="25.5" x14ac:dyDescent="0.2">
      <c r="A128" s="56" t="s">
        <v>2134</v>
      </c>
      <c r="B128" s="9" t="s">
        <v>2055</v>
      </c>
      <c r="C128" s="10"/>
      <c r="D128" s="10"/>
      <c r="E128" s="10"/>
      <c r="F128" s="16">
        <f>F129</f>
        <v>18482.8</v>
      </c>
      <c r="G128" s="39"/>
    </row>
    <row r="129" spans="1:7" s="31" customFormat="1" ht="25.5" x14ac:dyDescent="0.2">
      <c r="A129" s="46" t="s">
        <v>1975</v>
      </c>
      <c r="B129" s="9" t="s">
        <v>2055</v>
      </c>
      <c r="C129" s="9" t="s">
        <v>360</v>
      </c>
      <c r="D129" s="9"/>
      <c r="E129" s="9"/>
      <c r="F129" s="16">
        <f>F130</f>
        <v>18482.8</v>
      </c>
    </row>
    <row r="130" spans="1:7" s="31" customFormat="1" x14ac:dyDescent="0.2">
      <c r="A130" s="45" t="s">
        <v>1371</v>
      </c>
      <c r="B130" s="9" t="s">
        <v>2055</v>
      </c>
      <c r="C130" s="9" t="s">
        <v>360</v>
      </c>
      <c r="D130" s="9" t="s">
        <v>1372</v>
      </c>
      <c r="E130" s="9"/>
      <c r="F130" s="16">
        <f>F131</f>
        <v>18482.8</v>
      </c>
    </row>
    <row r="131" spans="1:7" s="31" customFormat="1" x14ac:dyDescent="0.2">
      <c r="A131" s="45" t="s">
        <v>1549</v>
      </c>
      <c r="B131" s="9" t="s">
        <v>2055</v>
      </c>
      <c r="C131" s="9" t="s">
        <v>360</v>
      </c>
      <c r="D131" s="9" t="s">
        <v>1372</v>
      </c>
      <c r="E131" s="9" t="s">
        <v>1381</v>
      </c>
      <c r="F131" s="16">
        <f>15801+2681.8</f>
        <v>18482.8</v>
      </c>
    </row>
    <row r="132" spans="1:7" s="42" customFormat="1" ht="25.5" x14ac:dyDescent="0.2">
      <c r="A132" s="56" t="s">
        <v>1984</v>
      </c>
      <c r="B132" s="9" t="s">
        <v>2054</v>
      </c>
      <c r="C132" s="10"/>
      <c r="D132" s="10"/>
      <c r="E132" s="10"/>
      <c r="F132" s="16">
        <f>F133</f>
        <v>156</v>
      </c>
      <c r="G132" s="39"/>
    </row>
    <row r="133" spans="1:7" s="42" customFormat="1" ht="25.5" x14ac:dyDescent="0.2">
      <c r="A133" s="46" t="s">
        <v>1975</v>
      </c>
      <c r="B133" s="9" t="s">
        <v>2054</v>
      </c>
      <c r="C133" s="9" t="s">
        <v>360</v>
      </c>
      <c r="D133" s="9"/>
      <c r="E133" s="9"/>
      <c r="F133" s="16">
        <f>F134</f>
        <v>156</v>
      </c>
      <c r="G133" s="39"/>
    </row>
    <row r="134" spans="1:7" s="42" customFormat="1" x14ac:dyDescent="0.2">
      <c r="A134" s="45" t="s">
        <v>1371</v>
      </c>
      <c r="B134" s="9" t="s">
        <v>2054</v>
      </c>
      <c r="C134" s="9" t="s">
        <v>360</v>
      </c>
      <c r="D134" s="9" t="s">
        <v>1372</v>
      </c>
      <c r="E134" s="9"/>
      <c r="F134" s="16">
        <f>F135</f>
        <v>156</v>
      </c>
      <c r="G134" s="39"/>
    </row>
    <row r="135" spans="1:7" s="42" customFormat="1" x14ac:dyDescent="0.2">
      <c r="A135" s="45" t="s">
        <v>1549</v>
      </c>
      <c r="B135" s="9" t="s">
        <v>2054</v>
      </c>
      <c r="C135" s="9" t="s">
        <v>360</v>
      </c>
      <c r="D135" s="9" t="s">
        <v>1372</v>
      </c>
      <c r="E135" s="9" t="s">
        <v>1381</v>
      </c>
      <c r="F135" s="16">
        <v>156</v>
      </c>
      <c r="G135" s="39"/>
    </row>
    <row r="136" spans="1:7" s="42" customFormat="1" x14ac:dyDescent="0.2">
      <c r="A136" s="53" t="s">
        <v>1983</v>
      </c>
      <c r="B136" s="9" t="s">
        <v>2032</v>
      </c>
      <c r="C136" s="10"/>
      <c r="D136" s="10"/>
      <c r="E136" s="10"/>
      <c r="F136" s="16">
        <f>F137</f>
        <v>312</v>
      </c>
      <c r="G136" s="39"/>
    </row>
    <row r="137" spans="1:7" s="42" customFormat="1" ht="25.5" x14ac:dyDescent="0.2">
      <c r="A137" s="46" t="s">
        <v>1975</v>
      </c>
      <c r="B137" s="9" t="s">
        <v>2032</v>
      </c>
      <c r="C137" s="9" t="s">
        <v>360</v>
      </c>
      <c r="D137" s="9"/>
      <c r="E137" s="9"/>
      <c r="F137" s="16">
        <f>F138</f>
        <v>312</v>
      </c>
      <c r="G137" s="39"/>
    </row>
    <row r="138" spans="1:7" s="42" customFormat="1" x14ac:dyDescent="0.2">
      <c r="A138" s="45" t="s">
        <v>1371</v>
      </c>
      <c r="B138" s="9" t="s">
        <v>2032</v>
      </c>
      <c r="C138" s="9" t="s">
        <v>360</v>
      </c>
      <c r="D138" s="9" t="s">
        <v>1372</v>
      </c>
      <c r="E138" s="9"/>
      <c r="F138" s="16">
        <f>F139</f>
        <v>312</v>
      </c>
      <c r="G138" s="39"/>
    </row>
    <row r="139" spans="1:7" s="42" customFormat="1" x14ac:dyDescent="0.2">
      <c r="A139" s="45" t="s">
        <v>1549</v>
      </c>
      <c r="B139" s="9" t="s">
        <v>2032</v>
      </c>
      <c r="C139" s="9" t="s">
        <v>360</v>
      </c>
      <c r="D139" s="9" t="s">
        <v>1372</v>
      </c>
      <c r="E139" s="9" t="s">
        <v>1381</v>
      </c>
      <c r="F139" s="16">
        <v>312</v>
      </c>
      <c r="G139" s="39"/>
    </row>
    <row r="140" spans="1:7" s="42" customFormat="1" x14ac:dyDescent="0.2">
      <c r="A140" s="45" t="s">
        <v>2056</v>
      </c>
      <c r="B140" s="9" t="s">
        <v>2057</v>
      </c>
      <c r="C140" s="31"/>
      <c r="D140" s="31"/>
      <c r="E140" s="31"/>
      <c r="F140" s="16">
        <f>F141+F145+F149+F153</f>
        <v>17465.699999999997</v>
      </c>
      <c r="G140" s="16">
        <f>G141+G145+G149+G153</f>
        <v>15141.099999999999</v>
      </c>
    </row>
    <row r="141" spans="1:7" s="42" customFormat="1" ht="51" x14ac:dyDescent="0.2">
      <c r="A141" s="53" t="s">
        <v>2058</v>
      </c>
      <c r="B141" s="9" t="s">
        <v>2059</v>
      </c>
      <c r="C141" s="10"/>
      <c r="D141" s="10"/>
      <c r="E141" s="10"/>
      <c r="F141" s="16">
        <f t="shared" ref="F141:G143" si="6">F142</f>
        <v>5434.7</v>
      </c>
      <c r="G141" s="16">
        <f t="shared" si="6"/>
        <v>5434.7</v>
      </c>
    </row>
    <row r="142" spans="1:7" s="42" customFormat="1" ht="25.5" x14ac:dyDescent="0.2">
      <c r="A142" s="46" t="s">
        <v>1975</v>
      </c>
      <c r="B142" s="9" t="s">
        <v>2059</v>
      </c>
      <c r="C142" s="9" t="s">
        <v>360</v>
      </c>
      <c r="D142" s="9"/>
      <c r="E142" s="9"/>
      <c r="F142" s="16">
        <f t="shared" si="6"/>
        <v>5434.7</v>
      </c>
      <c r="G142" s="16">
        <f t="shared" si="6"/>
        <v>5434.7</v>
      </c>
    </row>
    <row r="143" spans="1:7" s="42" customFormat="1" x14ac:dyDescent="0.2">
      <c r="A143" s="45" t="s">
        <v>1371</v>
      </c>
      <c r="B143" s="9" t="s">
        <v>2059</v>
      </c>
      <c r="C143" s="9" t="s">
        <v>360</v>
      </c>
      <c r="D143" s="9" t="s">
        <v>1372</v>
      </c>
      <c r="E143" s="9"/>
      <c r="F143" s="16">
        <f t="shared" si="6"/>
        <v>5434.7</v>
      </c>
      <c r="G143" s="16">
        <f t="shared" si="6"/>
        <v>5434.7</v>
      </c>
    </row>
    <row r="144" spans="1:7" s="42" customFormat="1" x14ac:dyDescent="0.2">
      <c r="A144" s="45" t="s">
        <v>1549</v>
      </c>
      <c r="B144" s="9" t="s">
        <v>2059</v>
      </c>
      <c r="C144" s="9" t="s">
        <v>360</v>
      </c>
      <c r="D144" s="9" t="s">
        <v>1372</v>
      </c>
      <c r="E144" s="9" t="s">
        <v>1381</v>
      </c>
      <c r="F144" s="16">
        <v>5434.7</v>
      </c>
      <c r="G144" s="16">
        <v>5434.7</v>
      </c>
    </row>
    <row r="145" spans="1:7" s="42" customFormat="1" ht="38.25" x14ac:dyDescent="0.2">
      <c r="A145" s="53" t="s">
        <v>2061</v>
      </c>
      <c r="B145" s="9" t="s">
        <v>2060</v>
      </c>
      <c r="C145" s="10"/>
      <c r="D145" s="10"/>
      <c r="E145" s="10"/>
      <c r="F145" s="16">
        <f>F146</f>
        <v>286</v>
      </c>
      <c r="G145" s="39"/>
    </row>
    <row r="146" spans="1:7" s="42" customFormat="1" ht="25.5" x14ac:dyDescent="0.2">
      <c r="A146" s="46" t="s">
        <v>1975</v>
      </c>
      <c r="B146" s="9" t="s">
        <v>2060</v>
      </c>
      <c r="C146" s="9" t="s">
        <v>360</v>
      </c>
      <c r="D146" s="9"/>
      <c r="E146" s="9"/>
      <c r="F146" s="16">
        <f>F147</f>
        <v>286</v>
      </c>
      <c r="G146" s="39"/>
    </row>
    <row r="147" spans="1:7" s="42" customFormat="1" x14ac:dyDescent="0.2">
      <c r="A147" s="45" t="s">
        <v>1371</v>
      </c>
      <c r="B147" s="9" t="s">
        <v>2060</v>
      </c>
      <c r="C147" s="9" t="s">
        <v>360</v>
      </c>
      <c r="D147" s="9" t="s">
        <v>1372</v>
      </c>
      <c r="E147" s="9"/>
      <c r="F147" s="16">
        <f>F148</f>
        <v>286</v>
      </c>
      <c r="G147" s="39"/>
    </row>
    <row r="148" spans="1:7" s="42" customFormat="1" x14ac:dyDescent="0.2">
      <c r="A148" s="45" t="s">
        <v>1549</v>
      </c>
      <c r="B148" s="9" t="s">
        <v>2060</v>
      </c>
      <c r="C148" s="9" t="s">
        <v>360</v>
      </c>
      <c r="D148" s="9" t="s">
        <v>1372</v>
      </c>
      <c r="E148" s="9" t="s">
        <v>1381</v>
      </c>
      <c r="F148" s="16">
        <v>286</v>
      </c>
      <c r="G148" s="39"/>
    </row>
    <row r="149" spans="1:7" s="42" customFormat="1" ht="51" x14ac:dyDescent="0.2">
      <c r="A149" s="53" t="s">
        <v>2058</v>
      </c>
      <c r="B149" s="9" t="s">
        <v>2059</v>
      </c>
      <c r="C149" s="10"/>
      <c r="D149" s="10"/>
      <c r="E149" s="10"/>
      <c r="F149" s="16">
        <f t="shared" ref="F149:G151" si="7">F150</f>
        <v>9706.4</v>
      </c>
      <c r="G149" s="16">
        <f t="shared" si="7"/>
        <v>9706.4</v>
      </c>
    </row>
    <row r="150" spans="1:7" s="42" customFormat="1" ht="25.5" x14ac:dyDescent="0.2">
      <c r="A150" s="46" t="s">
        <v>1975</v>
      </c>
      <c r="B150" s="9" t="s">
        <v>2059</v>
      </c>
      <c r="C150" s="9" t="s">
        <v>360</v>
      </c>
      <c r="D150" s="9"/>
      <c r="E150" s="9"/>
      <c r="F150" s="16">
        <f t="shared" si="7"/>
        <v>9706.4</v>
      </c>
      <c r="G150" s="16">
        <f t="shared" si="7"/>
        <v>9706.4</v>
      </c>
    </row>
    <row r="151" spans="1:7" s="42" customFormat="1" x14ac:dyDescent="0.2">
      <c r="A151" s="45" t="s">
        <v>1365</v>
      </c>
      <c r="B151" s="9" t="s">
        <v>2059</v>
      </c>
      <c r="C151" s="9" t="s">
        <v>360</v>
      </c>
      <c r="D151" s="9" t="s">
        <v>1366</v>
      </c>
      <c r="E151" s="9"/>
      <c r="F151" s="16">
        <f t="shared" si="7"/>
        <v>9706.4</v>
      </c>
      <c r="G151" s="16">
        <f t="shared" si="7"/>
        <v>9706.4</v>
      </c>
    </row>
    <row r="152" spans="1:7" s="42" customFormat="1" x14ac:dyDescent="0.2">
      <c r="A152" s="45" t="s">
        <v>1367</v>
      </c>
      <c r="B152" s="9" t="s">
        <v>2059</v>
      </c>
      <c r="C152" s="9" t="s">
        <v>360</v>
      </c>
      <c r="D152" s="9" t="s">
        <v>1366</v>
      </c>
      <c r="E152" s="9" t="s">
        <v>329</v>
      </c>
      <c r="F152" s="16">
        <v>9706.4</v>
      </c>
      <c r="G152" s="16">
        <v>9706.4</v>
      </c>
    </row>
    <row r="153" spans="1:7" s="42" customFormat="1" ht="38.25" x14ac:dyDescent="0.2">
      <c r="A153" s="53" t="s">
        <v>2061</v>
      </c>
      <c r="B153" s="9" t="s">
        <v>2060</v>
      </c>
      <c r="C153" s="10"/>
      <c r="D153" s="10"/>
      <c r="E153" s="10"/>
      <c r="F153" s="16">
        <f>F154</f>
        <v>2038.6</v>
      </c>
      <c r="G153" s="39"/>
    </row>
    <row r="154" spans="1:7" s="42" customFormat="1" ht="25.5" x14ac:dyDescent="0.2">
      <c r="A154" s="46" t="s">
        <v>1975</v>
      </c>
      <c r="B154" s="9" t="s">
        <v>2060</v>
      </c>
      <c r="C154" s="9" t="s">
        <v>360</v>
      </c>
      <c r="D154" s="9"/>
      <c r="E154" s="9"/>
      <c r="F154" s="16">
        <f>F155</f>
        <v>2038.6</v>
      </c>
      <c r="G154" s="39"/>
    </row>
    <row r="155" spans="1:7" s="42" customFormat="1" x14ac:dyDescent="0.2">
      <c r="A155" s="45" t="s">
        <v>1365</v>
      </c>
      <c r="B155" s="9" t="s">
        <v>2060</v>
      </c>
      <c r="C155" s="9" t="s">
        <v>360</v>
      </c>
      <c r="D155" s="9" t="s">
        <v>1366</v>
      </c>
      <c r="E155" s="9"/>
      <c r="F155" s="16">
        <f>F156</f>
        <v>2038.6</v>
      </c>
      <c r="G155" s="39"/>
    </row>
    <row r="156" spans="1:7" s="42" customFormat="1" x14ac:dyDescent="0.2">
      <c r="A156" s="45" t="s">
        <v>1367</v>
      </c>
      <c r="B156" s="9" t="s">
        <v>2060</v>
      </c>
      <c r="C156" s="9" t="s">
        <v>360</v>
      </c>
      <c r="D156" s="9" t="s">
        <v>1366</v>
      </c>
      <c r="E156" s="9" t="s">
        <v>329</v>
      </c>
      <c r="F156" s="16">
        <v>2038.6</v>
      </c>
      <c r="G156" s="39"/>
    </row>
    <row r="157" spans="1:7" s="42" customFormat="1" x14ac:dyDescent="0.2">
      <c r="A157" s="45" t="s">
        <v>2142</v>
      </c>
      <c r="B157" s="9" t="s">
        <v>2144</v>
      </c>
      <c r="C157" s="31"/>
      <c r="D157" s="31"/>
      <c r="E157" s="31"/>
      <c r="F157" s="16">
        <f>F162+F158</f>
        <v>25776.2</v>
      </c>
      <c r="G157" s="16">
        <f>G162+G158</f>
        <v>25000</v>
      </c>
    </row>
    <row r="158" spans="1:7" s="42" customFormat="1" ht="38.25" x14ac:dyDescent="0.2">
      <c r="A158" s="45" t="s">
        <v>2216</v>
      </c>
      <c r="B158" s="9" t="s">
        <v>2230</v>
      </c>
      <c r="C158" s="10"/>
      <c r="D158" s="10"/>
      <c r="E158" s="10"/>
      <c r="F158" s="16">
        <f t="shared" ref="F158:F160" si="8">F159</f>
        <v>776.2</v>
      </c>
      <c r="G158" s="16"/>
    </row>
    <row r="159" spans="1:7" s="42" customFormat="1" ht="25.5" x14ac:dyDescent="0.2">
      <c r="A159" s="46" t="s">
        <v>1975</v>
      </c>
      <c r="B159" s="9" t="s">
        <v>2230</v>
      </c>
      <c r="C159" s="9" t="s">
        <v>360</v>
      </c>
      <c r="D159" s="9"/>
      <c r="E159" s="9"/>
      <c r="F159" s="16">
        <f t="shared" si="8"/>
        <v>776.2</v>
      </c>
      <c r="G159" s="16"/>
    </row>
    <row r="160" spans="1:7" s="42" customFormat="1" x14ac:dyDescent="0.2">
      <c r="A160" s="45" t="s">
        <v>1371</v>
      </c>
      <c r="B160" s="9" t="s">
        <v>2230</v>
      </c>
      <c r="C160" s="9" t="s">
        <v>360</v>
      </c>
      <c r="D160" s="9" t="s">
        <v>1372</v>
      </c>
      <c r="E160" s="9"/>
      <c r="F160" s="16">
        <f t="shared" si="8"/>
        <v>776.2</v>
      </c>
      <c r="G160" s="16"/>
    </row>
    <row r="161" spans="1:7" s="42" customFormat="1" x14ac:dyDescent="0.2">
      <c r="A161" s="45" t="s">
        <v>1549</v>
      </c>
      <c r="B161" s="9" t="s">
        <v>2230</v>
      </c>
      <c r="C161" s="9" t="s">
        <v>360</v>
      </c>
      <c r="D161" s="9" t="s">
        <v>1372</v>
      </c>
      <c r="E161" s="9" t="s">
        <v>1381</v>
      </c>
      <c r="F161" s="16">
        <v>776.2</v>
      </c>
      <c r="G161" s="16"/>
    </row>
    <row r="162" spans="1:7" s="42" customFormat="1" ht="38.25" x14ac:dyDescent="0.2">
      <c r="A162" s="53" t="s">
        <v>2143</v>
      </c>
      <c r="B162" s="9" t="s">
        <v>2145</v>
      </c>
      <c r="C162" s="10"/>
      <c r="D162" s="10"/>
      <c r="E162" s="10"/>
      <c r="F162" s="16">
        <f t="shared" ref="F162:G164" si="9">F163</f>
        <v>25000</v>
      </c>
      <c r="G162" s="16">
        <f t="shared" si="9"/>
        <v>25000</v>
      </c>
    </row>
    <row r="163" spans="1:7" s="42" customFormat="1" ht="25.5" x14ac:dyDescent="0.2">
      <c r="A163" s="46" t="s">
        <v>1975</v>
      </c>
      <c r="B163" s="9" t="s">
        <v>2145</v>
      </c>
      <c r="C163" s="9" t="s">
        <v>360</v>
      </c>
      <c r="D163" s="9"/>
      <c r="E163" s="9"/>
      <c r="F163" s="16">
        <f t="shared" si="9"/>
        <v>25000</v>
      </c>
      <c r="G163" s="16">
        <f t="shared" si="9"/>
        <v>25000</v>
      </c>
    </row>
    <row r="164" spans="1:7" s="42" customFormat="1" x14ac:dyDescent="0.2">
      <c r="A164" s="45" t="s">
        <v>1371</v>
      </c>
      <c r="B164" s="9" t="s">
        <v>2145</v>
      </c>
      <c r="C164" s="9" t="s">
        <v>360</v>
      </c>
      <c r="D164" s="9" t="s">
        <v>1372</v>
      </c>
      <c r="E164" s="9"/>
      <c r="F164" s="16">
        <f t="shared" si="9"/>
        <v>25000</v>
      </c>
      <c r="G164" s="16">
        <f t="shared" si="9"/>
        <v>25000</v>
      </c>
    </row>
    <row r="165" spans="1:7" s="42" customFormat="1" x14ac:dyDescent="0.2">
      <c r="A165" s="45" t="s">
        <v>1549</v>
      </c>
      <c r="B165" s="9" t="s">
        <v>2145</v>
      </c>
      <c r="C165" s="9" t="s">
        <v>360</v>
      </c>
      <c r="D165" s="9" t="s">
        <v>1372</v>
      </c>
      <c r="E165" s="9" t="s">
        <v>1381</v>
      </c>
      <c r="F165" s="16">
        <f>30000-5000</f>
        <v>25000</v>
      </c>
      <c r="G165" s="16">
        <f>30000-5000</f>
        <v>25000</v>
      </c>
    </row>
    <row r="166" spans="1:7" s="42" customFormat="1" ht="25.5" x14ac:dyDescent="0.2">
      <c r="A166" s="52" t="s">
        <v>2165</v>
      </c>
      <c r="B166" s="10" t="s">
        <v>2013</v>
      </c>
      <c r="C166" s="33"/>
      <c r="D166" s="9"/>
      <c r="E166" s="9"/>
      <c r="F166" s="39">
        <f>F167</f>
        <v>200</v>
      </c>
      <c r="G166" s="39"/>
    </row>
    <row r="167" spans="1:7" s="42" customFormat="1" ht="25.5" x14ac:dyDescent="0.2">
      <c r="A167" s="45" t="s">
        <v>2158</v>
      </c>
      <c r="B167" s="9" t="s">
        <v>2033</v>
      </c>
      <c r="C167" s="31"/>
      <c r="D167" s="31"/>
      <c r="E167" s="31"/>
      <c r="F167" s="55">
        <f>F168</f>
        <v>200</v>
      </c>
      <c r="G167" s="39"/>
    </row>
    <row r="168" spans="1:7" s="42" customFormat="1" ht="25.5" x14ac:dyDescent="0.2">
      <c r="A168" s="56" t="s">
        <v>2159</v>
      </c>
      <c r="B168" s="9" t="s">
        <v>2062</v>
      </c>
      <c r="C168" s="10"/>
      <c r="D168" s="10"/>
      <c r="E168" s="10"/>
      <c r="F168" s="16">
        <f>F169</f>
        <v>200</v>
      </c>
      <c r="G168" s="39"/>
    </row>
    <row r="169" spans="1:7" s="42" customFormat="1" ht="25.5" x14ac:dyDescent="0.2">
      <c r="A169" s="46" t="s">
        <v>1975</v>
      </c>
      <c r="B169" s="9" t="s">
        <v>2062</v>
      </c>
      <c r="C169" s="9" t="s">
        <v>360</v>
      </c>
      <c r="D169" s="9"/>
      <c r="E169" s="9"/>
      <c r="F169" s="16">
        <f>F170</f>
        <v>200</v>
      </c>
      <c r="G169" s="39"/>
    </row>
    <row r="170" spans="1:7" s="42" customFormat="1" x14ac:dyDescent="0.2">
      <c r="A170" s="45" t="s">
        <v>1365</v>
      </c>
      <c r="B170" s="9" t="s">
        <v>2062</v>
      </c>
      <c r="C170" s="9" t="s">
        <v>360</v>
      </c>
      <c r="D170" s="9" t="s">
        <v>1366</v>
      </c>
      <c r="E170" s="9"/>
      <c r="F170" s="16">
        <f>F171</f>
        <v>200</v>
      </c>
      <c r="G170" s="39"/>
    </row>
    <row r="171" spans="1:7" s="42" customFormat="1" x14ac:dyDescent="0.2">
      <c r="A171" s="45" t="s">
        <v>1369</v>
      </c>
      <c r="B171" s="9" t="s">
        <v>2062</v>
      </c>
      <c r="C171" s="9" t="s">
        <v>360</v>
      </c>
      <c r="D171" s="9" t="s">
        <v>1366</v>
      </c>
      <c r="E171" s="9" t="s">
        <v>1368</v>
      </c>
      <c r="F171" s="16">
        <v>200</v>
      </c>
      <c r="G171" s="39"/>
    </row>
    <row r="172" spans="1:7" s="42" customFormat="1" x14ac:dyDescent="0.2">
      <c r="A172" s="52" t="s">
        <v>2119</v>
      </c>
      <c r="B172" s="10" t="s">
        <v>2014</v>
      </c>
      <c r="C172" s="33"/>
      <c r="D172" s="9"/>
      <c r="E172" s="9"/>
      <c r="F172" s="39">
        <f>F178+F173</f>
        <v>42703.1</v>
      </c>
      <c r="G172" s="39">
        <f>G178</f>
        <v>19000</v>
      </c>
    </row>
    <row r="173" spans="1:7" s="42" customFormat="1" ht="25.5" x14ac:dyDescent="0.2">
      <c r="A173" s="45" t="s">
        <v>2160</v>
      </c>
      <c r="B173" s="9" t="s">
        <v>2034</v>
      </c>
      <c r="C173" s="31"/>
      <c r="D173" s="31"/>
      <c r="E173" s="31"/>
      <c r="F173" s="55">
        <f>F174</f>
        <v>6704</v>
      </c>
      <c r="G173" s="39"/>
    </row>
    <row r="174" spans="1:7" s="42" customFormat="1" x14ac:dyDescent="0.2">
      <c r="A174" s="53" t="s">
        <v>2161</v>
      </c>
      <c r="B174" s="9" t="s">
        <v>2063</v>
      </c>
      <c r="C174" s="10"/>
      <c r="D174" s="10"/>
      <c r="E174" s="10"/>
      <c r="F174" s="16">
        <f>F175</f>
        <v>6704</v>
      </c>
      <c r="G174" s="39"/>
    </row>
    <row r="175" spans="1:7" s="42" customFormat="1" ht="25.5" x14ac:dyDescent="0.2">
      <c r="A175" s="46" t="s">
        <v>1975</v>
      </c>
      <c r="B175" s="9" t="s">
        <v>2063</v>
      </c>
      <c r="C175" s="9" t="s">
        <v>360</v>
      </c>
      <c r="D175" s="9"/>
      <c r="E175" s="9"/>
      <c r="F175" s="16">
        <f>F176</f>
        <v>6704</v>
      </c>
      <c r="G175" s="39"/>
    </row>
    <row r="176" spans="1:7" s="42" customFormat="1" x14ac:dyDescent="0.2">
      <c r="A176" s="45" t="s">
        <v>1365</v>
      </c>
      <c r="B176" s="9" t="s">
        <v>2063</v>
      </c>
      <c r="C176" s="9" t="s">
        <v>360</v>
      </c>
      <c r="D176" s="9" t="s">
        <v>1366</v>
      </c>
      <c r="E176" s="9"/>
      <c r="F176" s="16">
        <f>F177</f>
        <v>6704</v>
      </c>
      <c r="G176" s="39"/>
    </row>
    <row r="177" spans="1:7" s="42" customFormat="1" x14ac:dyDescent="0.2">
      <c r="A177" s="45" t="s">
        <v>1369</v>
      </c>
      <c r="B177" s="9" t="s">
        <v>2063</v>
      </c>
      <c r="C177" s="9" t="s">
        <v>360</v>
      </c>
      <c r="D177" s="9" t="s">
        <v>1366</v>
      </c>
      <c r="E177" s="9" t="s">
        <v>1368</v>
      </c>
      <c r="F177" s="16">
        <v>6704</v>
      </c>
      <c r="G177" s="39"/>
    </row>
    <row r="178" spans="1:7" s="42" customFormat="1" ht="25.5" x14ac:dyDescent="0.2">
      <c r="A178" s="45" t="s">
        <v>2066</v>
      </c>
      <c r="B178" s="9" t="s">
        <v>2065</v>
      </c>
      <c r="C178" s="31"/>
      <c r="D178" s="31"/>
      <c r="E178" s="31"/>
      <c r="F178" s="55">
        <f>F179+F187+F183+F191</f>
        <v>35999.1</v>
      </c>
      <c r="G178" s="55">
        <f>G179+G187+G183</f>
        <v>19000</v>
      </c>
    </row>
    <row r="179" spans="1:7" s="42" customFormat="1" ht="25.5" x14ac:dyDescent="0.2">
      <c r="A179" s="53" t="s">
        <v>2157</v>
      </c>
      <c r="B179" s="9" t="s">
        <v>2068</v>
      </c>
      <c r="C179" s="10"/>
      <c r="D179" s="10"/>
      <c r="E179" s="10"/>
      <c r="F179" s="16">
        <f t="shared" ref="F179:G181" si="10">F180</f>
        <v>15223</v>
      </c>
      <c r="G179" s="16">
        <f t="shared" si="10"/>
        <v>0</v>
      </c>
    </row>
    <row r="180" spans="1:7" s="42" customFormat="1" ht="25.5" x14ac:dyDescent="0.2">
      <c r="A180" s="46" t="s">
        <v>1975</v>
      </c>
      <c r="B180" s="9" t="s">
        <v>2068</v>
      </c>
      <c r="C180" s="9" t="s">
        <v>360</v>
      </c>
      <c r="D180" s="9"/>
      <c r="E180" s="9"/>
      <c r="F180" s="16">
        <f t="shared" si="10"/>
        <v>15223</v>
      </c>
      <c r="G180" s="16">
        <f t="shared" si="10"/>
        <v>0</v>
      </c>
    </row>
    <row r="181" spans="1:7" s="42" customFormat="1" x14ac:dyDescent="0.2">
      <c r="A181" s="45" t="s">
        <v>1365</v>
      </c>
      <c r="B181" s="9" t="s">
        <v>2068</v>
      </c>
      <c r="C181" s="9" t="s">
        <v>360</v>
      </c>
      <c r="D181" s="9" t="s">
        <v>1366</v>
      </c>
      <c r="E181" s="9"/>
      <c r="F181" s="16">
        <f t="shared" si="10"/>
        <v>15223</v>
      </c>
      <c r="G181" s="16">
        <f t="shared" si="10"/>
        <v>0</v>
      </c>
    </row>
    <row r="182" spans="1:7" s="42" customFormat="1" x14ac:dyDescent="0.2">
      <c r="A182" s="45" t="s">
        <v>1369</v>
      </c>
      <c r="B182" s="9" t="s">
        <v>2068</v>
      </c>
      <c r="C182" s="9" t="s">
        <v>360</v>
      </c>
      <c r="D182" s="9" t="s">
        <v>1366</v>
      </c>
      <c r="E182" s="9" t="s">
        <v>1368</v>
      </c>
      <c r="F182" s="16">
        <f>10223.7+4999.3</f>
        <v>15223</v>
      </c>
      <c r="G182" s="16"/>
    </row>
    <row r="183" spans="1:7" s="42" customFormat="1" ht="38.25" x14ac:dyDescent="0.2">
      <c r="A183" s="53" t="s">
        <v>2146</v>
      </c>
      <c r="B183" s="9" t="s">
        <v>2067</v>
      </c>
      <c r="C183" s="10"/>
      <c r="D183" s="10"/>
      <c r="E183" s="10"/>
      <c r="F183" s="16">
        <f t="shared" ref="F183:G185" si="11">F184</f>
        <v>5000</v>
      </c>
      <c r="G183" s="16">
        <f t="shared" si="11"/>
        <v>5000</v>
      </c>
    </row>
    <row r="184" spans="1:7" s="42" customFormat="1" ht="25.5" x14ac:dyDescent="0.2">
      <c r="A184" s="46" t="s">
        <v>1975</v>
      </c>
      <c r="B184" s="9" t="s">
        <v>2067</v>
      </c>
      <c r="C184" s="9" t="s">
        <v>360</v>
      </c>
      <c r="D184" s="9"/>
      <c r="E184" s="9"/>
      <c r="F184" s="16">
        <f t="shared" si="11"/>
        <v>5000</v>
      </c>
      <c r="G184" s="16">
        <f t="shared" si="11"/>
        <v>5000</v>
      </c>
    </row>
    <row r="185" spans="1:7" s="42" customFormat="1" x14ac:dyDescent="0.2">
      <c r="A185" s="45" t="s">
        <v>1365</v>
      </c>
      <c r="B185" s="9" t="s">
        <v>2067</v>
      </c>
      <c r="C185" s="9" t="s">
        <v>360</v>
      </c>
      <c r="D185" s="9" t="s">
        <v>1366</v>
      </c>
      <c r="E185" s="9"/>
      <c r="F185" s="16">
        <f t="shared" si="11"/>
        <v>5000</v>
      </c>
      <c r="G185" s="16">
        <f t="shared" si="11"/>
        <v>5000</v>
      </c>
    </row>
    <row r="186" spans="1:7" s="42" customFormat="1" x14ac:dyDescent="0.2">
      <c r="A186" s="45" t="s">
        <v>1369</v>
      </c>
      <c r="B186" s="9" t="s">
        <v>2067</v>
      </c>
      <c r="C186" s="9" t="s">
        <v>360</v>
      </c>
      <c r="D186" s="9" t="s">
        <v>1366</v>
      </c>
      <c r="E186" s="9" t="s">
        <v>1368</v>
      </c>
      <c r="F186" s="16">
        <v>5000</v>
      </c>
      <c r="G186" s="16">
        <v>5000</v>
      </c>
    </row>
    <row r="187" spans="1:7" s="42" customFormat="1" ht="46.5" customHeight="1" x14ac:dyDescent="0.2">
      <c r="A187" s="59" t="s">
        <v>2224</v>
      </c>
      <c r="B187" s="9" t="s">
        <v>2217</v>
      </c>
      <c r="C187" s="10"/>
      <c r="D187" s="10"/>
      <c r="E187" s="10"/>
      <c r="F187" s="16">
        <f t="shared" ref="F187:G193" si="12">F188</f>
        <v>14000</v>
      </c>
      <c r="G187" s="16">
        <f t="shared" si="12"/>
        <v>14000</v>
      </c>
    </row>
    <row r="188" spans="1:7" s="42" customFormat="1" ht="25.5" x14ac:dyDescent="0.2">
      <c r="A188" s="46" t="s">
        <v>1975</v>
      </c>
      <c r="B188" s="9" t="s">
        <v>2217</v>
      </c>
      <c r="C188" s="9" t="s">
        <v>360</v>
      </c>
      <c r="D188" s="9"/>
      <c r="E188" s="9"/>
      <c r="F188" s="16">
        <f t="shared" si="12"/>
        <v>14000</v>
      </c>
      <c r="G188" s="16">
        <f t="shared" si="12"/>
        <v>14000</v>
      </c>
    </row>
    <row r="189" spans="1:7" s="42" customFormat="1" x14ac:dyDescent="0.2">
      <c r="A189" s="45" t="s">
        <v>1365</v>
      </c>
      <c r="B189" s="9" t="s">
        <v>2217</v>
      </c>
      <c r="C189" s="9" t="s">
        <v>360</v>
      </c>
      <c r="D189" s="9" t="s">
        <v>1366</v>
      </c>
      <c r="E189" s="9"/>
      <c r="F189" s="16">
        <f t="shared" si="12"/>
        <v>14000</v>
      </c>
      <c r="G189" s="16">
        <f t="shared" si="12"/>
        <v>14000</v>
      </c>
    </row>
    <row r="190" spans="1:7" s="42" customFormat="1" x14ac:dyDescent="0.2">
      <c r="A190" s="45" t="s">
        <v>1369</v>
      </c>
      <c r="B190" s="9" t="s">
        <v>2217</v>
      </c>
      <c r="C190" s="9" t="s">
        <v>360</v>
      </c>
      <c r="D190" s="9" t="s">
        <v>1366</v>
      </c>
      <c r="E190" s="9" t="s">
        <v>1368</v>
      </c>
      <c r="F190" s="16">
        <v>14000</v>
      </c>
      <c r="G190" s="16">
        <v>14000</v>
      </c>
    </row>
    <row r="191" spans="1:7" s="42" customFormat="1" ht="38.25" x14ac:dyDescent="0.2">
      <c r="A191" s="46" t="s">
        <v>2218</v>
      </c>
      <c r="B191" s="9" t="s">
        <v>2217</v>
      </c>
      <c r="C191" s="10"/>
      <c r="D191" s="10"/>
      <c r="E191" s="10"/>
      <c r="F191" s="16">
        <f t="shared" si="12"/>
        <v>1776.1</v>
      </c>
      <c r="G191" s="16"/>
    </row>
    <row r="192" spans="1:7" s="42" customFormat="1" ht="25.5" x14ac:dyDescent="0.2">
      <c r="A192" s="46" t="s">
        <v>1975</v>
      </c>
      <c r="B192" s="9"/>
      <c r="C192" s="9" t="s">
        <v>360</v>
      </c>
      <c r="D192" s="9"/>
      <c r="E192" s="9"/>
      <c r="F192" s="16">
        <f t="shared" si="12"/>
        <v>1776.1</v>
      </c>
      <c r="G192" s="16"/>
    </row>
    <row r="193" spans="1:7" s="42" customFormat="1" x14ac:dyDescent="0.2">
      <c r="A193" s="45" t="s">
        <v>1365</v>
      </c>
      <c r="B193" s="9" t="s">
        <v>2217</v>
      </c>
      <c r="C193" s="9" t="s">
        <v>360</v>
      </c>
      <c r="D193" s="9" t="s">
        <v>1366</v>
      </c>
      <c r="E193" s="9"/>
      <c r="F193" s="16">
        <f t="shared" si="12"/>
        <v>1776.1</v>
      </c>
      <c r="G193" s="16"/>
    </row>
    <row r="194" spans="1:7" s="42" customFormat="1" x14ac:dyDescent="0.2">
      <c r="A194" s="45" t="s">
        <v>1369</v>
      </c>
      <c r="B194" s="9" t="s">
        <v>2217</v>
      </c>
      <c r="C194" s="9" t="s">
        <v>360</v>
      </c>
      <c r="D194" s="9" t="s">
        <v>1366</v>
      </c>
      <c r="E194" s="9" t="s">
        <v>1368</v>
      </c>
      <c r="F194" s="16">
        <v>1776.1</v>
      </c>
      <c r="G194" s="16"/>
    </row>
    <row r="195" spans="1:7" s="42" customFormat="1" ht="25.5" x14ac:dyDescent="0.2">
      <c r="A195" s="52" t="s">
        <v>2166</v>
      </c>
      <c r="B195" s="10" t="s">
        <v>2015</v>
      </c>
      <c r="C195" s="33"/>
      <c r="D195" s="9"/>
      <c r="E195" s="9"/>
      <c r="F195" s="39">
        <f>F196</f>
        <v>8456.8000000000011</v>
      </c>
      <c r="G195" s="39">
        <f>G196</f>
        <v>338.6</v>
      </c>
    </row>
    <row r="196" spans="1:7" s="42" customFormat="1" ht="25.5" x14ac:dyDescent="0.2">
      <c r="A196" s="45" t="s">
        <v>2120</v>
      </c>
      <c r="B196" s="9" t="s">
        <v>2035</v>
      </c>
      <c r="C196" s="31"/>
      <c r="D196" s="31"/>
      <c r="E196" s="31"/>
      <c r="F196" s="55">
        <f>F197+F201+F209+F213+F205+F217</f>
        <v>8456.8000000000011</v>
      </c>
      <c r="G196" s="55">
        <f>G197+G201+G209+G213</f>
        <v>338.6</v>
      </c>
    </row>
    <row r="197" spans="1:7" s="42" customFormat="1" ht="89.25" x14ac:dyDescent="0.2">
      <c r="A197" s="53" t="s">
        <v>2240</v>
      </c>
      <c r="B197" s="9" t="s">
        <v>2069</v>
      </c>
      <c r="C197" s="10"/>
      <c r="D197" s="10"/>
      <c r="E197" s="10"/>
      <c r="F197" s="16">
        <f>F198</f>
        <v>5100</v>
      </c>
      <c r="G197" s="39"/>
    </row>
    <row r="198" spans="1:7" s="42" customFormat="1" x14ac:dyDescent="0.2">
      <c r="A198" s="46" t="s">
        <v>1376</v>
      </c>
      <c r="B198" s="9" t="s">
        <v>2069</v>
      </c>
      <c r="C198" s="9" t="s">
        <v>1375</v>
      </c>
      <c r="D198" s="9"/>
      <c r="E198" s="9"/>
      <c r="F198" s="16">
        <f>F199</f>
        <v>5100</v>
      </c>
      <c r="G198" s="39"/>
    </row>
    <row r="199" spans="1:7" s="42" customFormat="1" x14ac:dyDescent="0.2">
      <c r="A199" s="45" t="s">
        <v>1365</v>
      </c>
      <c r="B199" s="9" t="s">
        <v>2069</v>
      </c>
      <c r="C199" s="9" t="s">
        <v>1375</v>
      </c>
      <c r="D199" s="9" t="s">
        <v>1366</v>
      </c>
      <c r="E199" s="9"/>
      <c r="F199" s="16">
        <f>F200</f>
        <v>5100</v>
      </c>
      <c r="G199" s="39"/>
    </row>
    <row r="200" spans="1:7" s="42" customFormat="1" x14ac:dyDescent="0.2">
      <c r="A200" s="45" t="s">
        <v>1367</v>
      </c>
      <c r="B200" s="9" t="s">
        <v>2069</v>
      </c>
      <c r="C200" s="9" t="s">
        <v>1375</v>
      </c>
      <c r="D200" s="9" t="s">
        <v>1366</v>
      </c>
      <c r="E200" s="9" t="s">
        <v>329</v>
      </c>
      <c r="F200" s="16">
        <f>2100+3000</f>
        <v>5100</v>
      </c>
      <c r="G200" s="39"/>
    </row>
    <row r="201" spans="1:7" s="42" customFormat="1" ht="25.5" x14ac:dyDescent="0.2">
      <c r="A201" s="53" t="s">
        <v>1985</v>
      </c>
      <c r="B201" s="9" t="s">
        <v>2064</v>
      </c>
      <c r="C201" s="10"/>
      <c r="D201" s="10"/>
      <c r="E201" s="10"/>
      <c r="F201" s="16">
        <f>F202</f>
        <v>362</v>
      </c>
      <c r="G201" s="39"/>
    </row>
    <row r="202" spans="1:7" s="42" customFormat="1" ht="25.5" x14ac:dyDescent="0.2">
      <c r="A202" s="46" t="s">
        <v>1975</v>
      </c>
      <c r="B202" s="9" t="s">
        <v>2064</v>
      </c>
      <c r="C202" s="9" t="s">
        <v>360</v>
      </c>
      <c r="D202" s="9"/>
      <c r="E202" s="9"/>
      <c r="F202" s="16">
        <f>F203</f>
        <v>362</v>
      </c>
      <c r="G202" s="39"/>
    </row>
    <row r="203" spans="1:7" s="42" customFormat="1" x14ac:dyDescent="0.2">
      <c r="A203" s="45" t="s">
        <v>1365</v>
      </c>
      <c r="B203" s="9" t="s">
        <v>2064</v>
      </c>
      <c r="C203" s="9" t="s">
        <v>360</v>
      </c>
      <c r="D203" s="9" t="s">
        <v>1366</v>
      </c>
      <c r="E203" s="9"/>
      <c r="F203" s="16">
        <f>F204</f>
        <v>362</v>
      </c>
      <c r="G203" s="39"/>
    </row>
    <row r="204" spans="1:7" s="42" customFormat="1" x14ac:dyDescent="0.2">
      <c r="A204" s="45" t="s">
        <v>1367</v>
      </c>
      <c r="B204" s="9" t="s">
        <v>2064</v>
      </c>
      <c r="C204" s="9" t="s">
        <v>360</v>
      </c>
      <c r="D204" s="9" t="s">
        <v>1366</v>
      </c>
      <c r="E204" s="9" t="s">
        <v>329</v>
      </c>
      <c r="F204" s="16">
        <v>362</v>
      </c>
      <c r="G204" s="39"/>
    </row>
    <row r="205" spans="1:7" s="31" customFormat="1" ht="153" x14ac:dyDescent="0.2">
      <c r="A205" s="59" t="s">
        <v>2243</v>
      </c>
      <c r="B205" s="9" t="s">
        <v>2231</v>
      </c>
      <c r="F205" s="55">
        <f>F206</f>
        <v>485.7</v>
      </c>
      <c r="G205" s="16"/>
    </row>
    <row r="206" spans="1:7" s="31" customFormat="1" x14ac:dyDescent="0.2">
      <c r="A206" s="46" t="s">
        <v>1376</v>
      </c>
      <c r="B206" s="9" t="s">
        <v>2231</v>
      </c>
      <c r="C206" s="9" t="s">
        <v>1375</v>
      </c>
      <c r="D206" s="9"/>
      <c r="E206" s="9"/>
      <c r="F206" s="16">
        <f>F207</f>
        <v>485.7</v>
      </c>
      <c r="G206" s="16"/>
    </row>
    <row r="207" spans="1:7" s="31" customFormat="1" x14ac:dyDescent="0.2">
      <c r="A207" s="45" t="s">
        <v>1365</v>
      </c>
      <c r="B207" s="9" t="s">
        <v>2231</v>
      </c>
      <c r="C207" s="9" t="s">
        <v>1375</v>
      </c>
      <c r="D207" s="9" t="s">
        <v>1366</v>
      </c>
      <c r="E207" s="9"/>
      <c r="F207" s="16">
        <f>F208</f>
        <v>485.7</v>
      </c>
      <c r="G207" s="16"/>
    </row>
    <row r="208" spans="1:7" s="31" customFormat="1" x14ac:dyDescent="0.2">
      <c r="A208" s="45" t="s">
        <v>1369</v>
      </c>
      <c r="B208" s="9" t="s">
        <v>2231</v>
      </c>
      <c r="C208" s="9" t="s">
        <v>1375</v>
      </c>
      <c r="D208" s="9" t="s">
        <v>1366</v>
      </c>
      <c r="E208" s="9" t="s">
        <v>329</v>
      </c>
      <c r="F208" s="16">
        <v>485.7</v>
      </c>
      <c r="G208" s="16"/>
    </row>
    <row r="209" spans="1:7" s="42" customFormat="1" ht="38.25" x14ac:dyDescent="0.2">
      <c r="A209" s="46" t="s">
        <v>2147</v>
      </c>
      <c r="B209" s="9" t="s">
        <v>2148</v>
      </c>
      <c r="C209" s="10"/>
      <c r="D209" s="10"/>
      <c r="E209" s="10"/>
      <c r="F209" s="16">
        <f t="shared" ref="F209:G211" si="13">F210</f>
        <v>338.6</v>
      </c>
      <c r="G209" s="16">
        <f t="shared" si="13"/>
        <v>338.6</v>
      </c>
    </row>
    <row r="210" spans="1:7" s="42" customFormat="1" ht="25.5" x14ac:dyDescent="0.2">
      <c r="A210" s="46" t="s">
        <v>1975</v>
      </c>
      <c r="B210" s="9" t="s">
        <v>2148</v>
      </c>
      <c r="C210" s="9" t="s">
        <v>360</v>
      </c>
      <c r="D210" s="9"/>
      <c r="E210" s="9"/>
      <c r="F210" s="16">
        <f t="shared" si="13"/>
        <v>338.6</v>
      </c>
      <c r="G210" s="16">
        <f t="shared" si="13"/>
        <v>338.6</v>
      </c>
    </row>
    <row r="211" spans="1:7" s="42" customFormat="1" x14ac:dyDescent="0.2">
      <c r="A211" s="45" t="s">
        <v>1365</v>
      </c>
      <c r="B211" s="9" t="s">
        <v>2148</v>
      </c>
      <c r="C211" s="9" t="s">
        <v>360</v>
      </c>
      <c r="D211" s="9" t="s">
        <v>1366</v>
      </c>
      <c r="E211" s="9"/>
      <c r="F211" s="16">
        <f t="shared" si="13"/>
        <v>338.6</v>
      </c>
      <c r="G211" s="16">
        <f t="shared" si="13"/>
        <v>338.6</v>
      </c>
    </row>
    <row r="212" spans="1:7" s="42" customFormat="1" x14ac:dyDescent="0.2">
      <c r="A212" s="45" t="s">
        <v>1367</v>
      </c>
      <c r="B212" s="9" t="s">
        <v>2148</v>
      </c>
      <c r="C212" s="9" t="s">
        <v>360</v>
      </c>
      <c r="D212" s="9" t="s">
        <v>1366</v>
      </c>
      <c r="E212" s="9" t="s">
        <v>329</v>
      </c>
      <c r="F212" s="16">
        <v>338.6</v>
      </c>
      <c r="G212" s="16">
        <v>338.6</v>
      </c>
    </row>
    <row r="213" spans="1:7" s="42" customFormat="1" ht="25.5" x14ac:dyDescent="0.2">
      <c r="A213" s="46" t="s">
        <v>2188</v>
      </c>
      <c r="B213" s="9" t="s">
        <v>2149</v>
      </c>
      <c r="C213" s="10"/>
      <c r="D213" s="10"/>
      <c r="E213" s="10"/>
      <c r="F213" s="16">
        <f>F214</f>
        <v>448.6</v>
      </c>
      <c r="G213" s="39"/>
    </row>
    <row r="214" spans="1:7" s="42" customFormat="1" ht="25.5" x14ac:dyDescent="0.2">
      <c r="A214" s="46" t="s">
        <v>1975</v>
      </c>
      <c r="B214" s="9" t="s">
        <v>2149</v>
      </c>
      <c r="C214" s="9" t="s">
        <v>360</v>
      </c>
      <c r="D214" s="9"/>
      <c r="E214" s="9"/>
      <c r="F214" s="16">
        <f>F215</f>
        <v>448.6</v>
      </c>
      <c r="G214" s="39"/>
    </row>
    <row r="215" spans="1:7" s="42" customFormat="1" x14ac:dyDescent="0.2">
      <c r="A215" s="45" t="s">
        <v>1365</v>
      </c>
      <c r="B215" s="9" t="s">
        <v>2149</v>
      </c>
      <c r="C215" s="9" t="s">
        <v>360</v>
      </c>
      <c r="D215" s="9" t="s">
        <v>1366</v>
      </c>
      <c r="E215" s="9"/>
      <c r="F215" s="16">
        <f>F216</f>
        <v>448.6</v>
      </c>
      <c r="G215" s="39"/>
    </row>
    <row r="216" spans="1:7" s="42" customFormat="1" x14ac:dyDescent="0.2">
      <c r="A216" s="45" t="s">
        <v>1367</v>
      </c>
      <c r="B216" s="9" t="s">
        <v>2149</v>
      </c>
      <c r="C216" s="9" t="s">
        <v>360</v>
      </c>
      <c r="D216" s="9" t="s">
        <v>1366</v>
      </c>
      <c r="E216" s="9" t="s">
        <v>329</v>
      </c>
      <c r="F216" s="16">
        <v>448.6</v>
      </c>
      <c r="G216" s="39"/>
    </row>
    <row r="217" spans="1:7" s="31" customFormat="1" ht="25.5" x14ac:dyDescent="0.2">
      <c r="A217" s="59" t="s">
        <v>2236</v>
      </c>
      <c r="B217" s="9" t="s">
        <v>2232</v>
      </c>
      <c r="F217" s="55">
        <f>F218</f>
        <v>1721.9</v>
      </c>
    </row>
    <row r="218" spans="1:7" s="31" customFormat="1" x14ac:dyDescent="0.2">
      <c r="A218" s="46" t="s">
        <v>1376</v>
      </c>
      <c r="B218" s="9" t="s">
        <v>2232</v>
      </c>
      <c r="C218" s="9" t="s">
        <v>1375</v>
      </c>
      <c r="D218" s="9"/>
      <c r="E218" s="9"/>
      <c r="F218" s="16">
        <f>F219</f>
        <v>1721.9</v>
      </c>
    </row>
    <row r="219" spans="1:7" s="31" customFormat="1" x14ac:dyDescent="0.2">
      <c r="A219" s="45" t="s">
        <v>1365</v>
      </c>
      <c r="B219" s="9" t="s">
        <v>2232</v>
      </c>
      <c r="C219" s="9" t="s">
        <v>1375</v>
      </c>
      <c r="D219" s="9" t="s">
        <v>1366</v>
      </c>
      <c r="E219" s="9"/>
      <c r="F219" s="16">
        <f>F220</f>
        <v>1721.9</v>
      </c>
    </row>
    <row r="220" spans="1:7" s="31" customFormat="1" x14ac:dyDescent="0.2">
      <c r="A220" s="45" t="s">
        <v>1367</v>
      </c>
      <c r="B220" s="9" t="s">
        <v>2232</v>
      </c>
      <c r="C220" s="9" t="s">
        <v>1375</v>
      </c>
      <c r="D220" s="9" t="s">
        <v>1366</v>
      </c>
      <c r="E220" s="9" t="s">
        <v>329</v>
      </c>
      <c r="F220" s="16">
        <f>628.4+1093.5</f>
        <v>1721.9</v>
      </c>
    </row>
    <row r="221" spans="1:7" s="43" customFormat="1" ht="25.5" x14ac:dyDescent="0.2">
      <c r="A221" s="52" t="s">
        <v>2121</v>
      </c>
      <c r="B221" s="10" t="s">
        <v>1999</v>
      </c>
      <c r="C221" s="33"/>
      <c r="D221" s="9"/>
      <c r="E221" s="9"/>
      <c r="F221" s="39">
        <f>F222+F232+F254+F270</f>
        <v>36980.100000000006</v>
      </c>
      <c r="G221" s="39">
        <f>G222+G232+G254+G270</f>
        <v>3604</v>
      </c>
    </row>
    <row r="222" spans="1:7" s="42" customFormat="1" ht="25.5" x14ac:dyDescent="0.2">
      <c r="A222" s="52" t="s">
        <v>2167</v>
      </c>
      <c r="B222" s="10" t="s">
        <v>2008</v>
      </c>
      <c r="C222" s="33"/>
      <c r="D222" s="9"/>
      <c r="E222" s="9"/>
      <c r="F222" s="39">
        <f>F223</f>
        <v>1179.3</v>
      </c>
      <c r="G222" s="39"/>
    </row>
    <row r="223" spans="1:7" s="42" customFormat="1" ht="25.5" x14ac:dyDescent="0.2">
      <c r="A223" s="45" t="s">
        <v>2122</v>
      </c>
      <c r="B223" s="9" t="s">
        <v>2036</v>
      </c>
      <c r="C223" s="31"/>
      <c r="D223" s="31"/>
      <c r="E223" s="31"/>
      <c r="F223" s="55">
        <f>F224+F228</f>
        <v>1179.3</v>
      </c>
      <c r="G223" s="39"/>
    </row>
    <row r="224" spans="1:7" s="42" customFormat="1" ht="25.5" x14ac:dyDescent="0.2">
      <c r="A224" s="53" t="s">
        <v>2189</v>
      </c>
      <c r="B224" s="9" t="s">
        <v>2070</v>
      </c>
      <c r="C224" s="10"/>
      <c r="D224" s="10"/>
      <c r="E224" s="10"/>
      <c r="F224" s="16">
        <f>F225</f>
        <v>179.3</v>
      </c>
      <c r="G224" s="39"/>
    </row>
    <row r="225" spans="1:7" s="42" customFormat="1" ht="25.5" x14ac:dyDescent="0.2">
      <c r="A225" s="46" t="s">
        <v>1975</v>
      </c>
      <c r="B225" s="9" t="s">
        <v>2070</v>
      </c>
      <c r="C225" s="9" t="s">
        <v>360</v>
      </c>
      <c r="D225" s="9"/>
      <c r="E225" s="9"/>
      <c r="F225" s="16">
        <f>F226</f>
        <v>179.3</v>
      </c>
      <c r="G225" s="39"/>
    </row>
    <row r="226" spans="1:7" s="42" customFormat="1" x14ac:dyDescent="0.2">
      <c r="A226" s="45" t="s">
        <v>1365</v>
      </c>
      <c r="B226" s="9" t="s">
        <v>2070</v>
      </c>
      <c r="C226" s="9" t="s">
        <v>360</v>
      </c>
      <c r="D226" s="9" t="s">
        <v>1366</v>
      </c>
      <c r="E226" s="9"/>
      <c r="F226" s="16">
        <f>F227</f>
        <v>179.3</v>
      </c>
      <c r="G226" s="39"/>
    </row>
    <row r="227" spans="1:7" s="42" customFormat="1" x14ac:dyDescent="0.2">
      <c r="A227" s="45" t="s">
        <v>385</v>
      </c>
      <c r="B227" s="9" t="s">
        <v>2070</v>
      </c>
      <c r="C227" s="9" t="s">
        <v>360</v>
      </c>
      <c r="D227" s="9" t="s">
        <v>1366</v>
      </c>
      <c r="E227" s="9" t="s">
        <v>435</v>
      </c>
      <c r="F227" s="16">
        <f>466.3-287</f>
        <v>179.3</v>
      </c>
      <c r="G227" s="39"/>
    </row>
    <row r="228" spans="1:7" s="42" customFormat="1" x14ac:dyDescent="0.2">
      <c r="A228" s="56" t="s">
        <v>1986</v>
      </c>
      <c r="B228" s="9" t="s">
        <v>2071</v>
      </c>
      <c r="C228" s="10"/>
      <c r="D228" s="10"/>
      <c r="E228" s="10"/>
      <c r="F228" s="16">
        <f>F229</f>
        <v>1000</v>
      </c>
      <c r="G228" s="39"/>
    </row>
    <row r="229" spans="1:7" s="42" customFormat="1" ht="25.5" x14ac:dyDescent="0.2">
      <c r="A229" s="46" t="s">
        <v>1975</v>
      </c>
      <c r="B229" s="9" t="s">
        <v>2071</v>
      </c>
      <c r="C229" s="9" t="s">
        <v>360</v>
      </c>
      <c r="D229" s="9"/>
      <c r="E229" s="9"/>
      <c r="F229" s="16">
        <f>F230</f>
        <v>1000</v>
      </c>
      <c r="G229" s="39"/>
    </row>
    <row r="230" spans="1:7" s="42" customFormat="1" x14ac:dyDescent="0.2">
      <c r="A230" s="45" t="s">
        <v>1365</v>
      </c>
      <c r="B230" s="9" t="s">
        <v>2071</v>
      </c>
      <c r="C230" s="9" t="s">
        <v>360</v>
      </c>
      <c r="D230" s="9" t="s">
        <v>1366</v>
      </c>
      <c r="E230" s="9"/>
      <c r="F230" s="16">
        <f>F231</f>
        <v>1000</v>
      </c>
      <c r="G230" s="39"/>
    </row>
    <row r="231" spans="1:7" s="42" customFormat="1" x14ac:dyDescent="0.2">
      <c r="A231" s="45" t="s">
        <v>385</v>
      </c>
      <c r="B231" s="9" t="s">
        <v>2071</v>
      </c>
      <c r="C231" s="9" t="s">
        <v>360</v>
      </c>
      <c r="D231" s="9" t="s">
        <v>1366</v>
      </c>
      <c r="E231" s="9" t="s">
        <v>435</v>
      </c>
      <c r="F231" s="16">
        <v>1000</v>
      </c>
      <c r="G231" s="39"/>
    </row>
    <row r="232" spans="1:7" s="42" customFormat="1" ht="25.5" x14ac:dyDescent="0.2">
      <c r="A232" s="52" t="s">
        <v>2168</v>
      </c>
      <c r="B232" s="10" t="s">
        <v>2009</v>
      </c>
      <c r="C232" s="33"/>
      <c r="D232" s="9"/>
      <c r="E232" s="9"/>
      <c r="F232" s="39">
        <f>F233</f>
        <v>10390.5</v>
      </c>
      <c r="G232" s="39">
        <f>G233</f>
        <v>3604</v>
      </c>
    </row>
    <row r="233" spans="1:7" s="42" customFormat="1" ht="38.25" x14ac:dyDescent="0.2">
      <c r="A233" s="45" t="s">
        <v>2123</v>
      </c>
      <c r="B233" s="9" t="s">
        <v>2037</v>
      </c>
      <c r="C233" s="31"/>
      <c r="D233" s="31"/>
      <c r="E233" s="31"/>
      <c r="F233" s="55">
        <f>F238+F242+F246+F250+F234</f>
        <v>10390.5</v>
      </c>
      <c r="G233" s="55">
        <f>G238+G242+G246+G250</f>
        <v>3604</v>
      </c>
    </row>
    <row r="234" spans="1:7" s="42" customFormat="1" ht="38.25" x14ac:dyDescent="0.2">
      <c r="A234" s="53" t="s">
        <v>2235</v>
      </c>
      <c r="B234" s="9" t="s">
        <v>2234</v>
      </c>
      <c r="C234" s="10"/>
      <c r="D234" s="10"/>
      <c r="E234" s="10"/>
      <c r="F234" s="16">
        <f>F235</f>
        <v>205</v>
      </c>
      <c r="G234" s="39"/>
    </row>
    <row r="235" spans="1:7" s="42" customFormat="1" ht="25.5" x14ac:dyDescent="0.2">
      <c r="A235" s="46" t="s">
        <v>1975</v>
      </c>
      <c r="B235" s="9" t="s">
        <v>2234</v>
      </c>
      <c r="C235" s="9" t="s">
        <v>360</v>
      </c>
      <c r="D235" s="9"/>
      <c r="E235" s="9"/>
      <c r="F235" s="16">
        <f>F236</f>
        <v>205</v>
      </c>
      <c r="G235" s="39"/>
    </row>
    <row r="236" spans="1:7" s="42" customFormat="1" x14ac:dyDescent="0.2">
      <c r="A236" s="45" t="s">
        <v>1365</v>
      </c>
      <c r="B236" s="9" t="s">
        <v>2234</v>
      </c>
      <c r="C236" s="9" t="s">
        <v>360</v>
      </c>
      <c r="D236" s="9" t="s">
        <v>1366</v>
      </c>
      <c r="E236" s="9"/>
      <c r="F236" s="16">
        <f>F237</f>
        <v>205</v>
      </c>
      <c r="G236" s="39"/>
    </row>
    <row r="237" spans="1:7" s="42" customFormat="1" x14ac:dyDescent="0.2">
      <c r="A237" s="45" t="s">
        <v>385</v>
      </c>
      <c r="B237" s="9" t="s">
        <v>2234</v>
      </c>
      <c r="C237" s="9" t="s">
        <v>360</v>
      </c>
      <c r="D237" s="9" t="s">
        <v>1366</v>
      </c>
      <c r="E237" s="9" t="s">
        <v>435</v>
      </c>
      <c r="F237" s="16">
        <v>205</v>
      </c>
      <c r="G237" s="39"/>
    </row>
    <row r="238" spans="1:7" s="42" customFormat="1" ht="25.5" x14ac:dyDescent="0.2">
      <c r="A238" s="53" t="s">
        <v>1987</v>
      </c>
      <c r="B238" s="9" t="s">
        <v>2072</v>
      </c>
      <c r="C238" s="10"/>
      <c r="D238" s="10"/>
      <c r="E238" s="10"/>
      <c r="F238" s="16">
        <f>F239</f>
        <v>3668</v>
      </c>
      <c r="G238" s="39"/>
    </row>
    <row r="239" spans="1:7" s="42" customFormat="1" ht="25.5" x14ac:dyDescent="0.2">
      <c r="A239" s="46" t="s">
        <v>1975</v>
      </c>
      <c r="B239" s="9" t="s">
        <v>2072</v>
      </c>
      <c r="C239" s="9" t="s">
        <v>360</v>
      </c>
      <c r="D239" s="9"/>
      <c r="E239" s="9"/>
      <c r="F239" s="16">
        <f>F240</f>
        <v>3668</v>
      </c>
      <c r="G239" s="39"/>
    </row>
    <row r="240" spans="1:7" s="42" customFormat="1" x14ac:dyDescent="0.2">
      <c r="A240" s="45" t="s">
        <v>1365</v>
      </c>
      <c r="B240" s="9" t="s">
        <v>2072</v>
      </c>
      <c r="C240" s="9" t="s">
        <v>360</v>
      </c>
      <c r="D240" s="9" t="s">
        <v>1366</v>
      </c>
      <c r="E240" s="9"/>
      <c r="F240" s="16">
        <f>F241</f>
        <v>3668</v>
      </c>
      <c r="G240" s="39"/>
    </row>
    <row r="241" spans="1:7" s="42" customFormat="1" x14ac:dyDescent="0.2">
      <c r="A241" s="45" t="s">
        <v>385</v>
      </c>
      <c r="B241" s="9" t="s">
        <v>2072</v>
      </c>
      <c r="C241" s="9" t="s">
        <v>360</v>
      </c>
      <c r="D241" s="9" t="s">
        <v>1366</v>
      </c>
      <c r="E241" s="9" t="s">
        <v>435</v>
      </c>
      <c r="F241" s="16">
        <f>3873-205</f>
        <v>3668</v>
      </c>
      <c r="G241" s="39"/>
    </row>
    <row r="242" spans="1:7" s="42" customFormat="1" ht="38.25" x14ac:dyDescent="0.2">
      <c r="A242" s="57" t="s">
        <v>2238</v>
      </c>
      <c r="B242" s="9" t="s">
        <v>2239</v>
      </c>
      <c r="C242" s="10"/>
      <c r="D242" s="10"/>
      <c r="E242" s="10"/>
      <c r="F242" s="16">
        <f>F243</f>
        <v>2180</v>
      </c>
      <c r="G242" s="39"/>
    </row>
    <row r="243" spans="1:7" s="42" customFormat="1" ht="25.5" x14ac:dyDescent="0.2">
      <c r="A243" s="46" t="s">
        <v>1975</v>
      </c>
      <c r="B243" s="9" t="s">
        <v>2239</v>
      </c>
      <c r="C243" s="9" t="s">
        <v>360</v>
      </c>
      <c r="D243" s="9"/>
      <c r="E243" s="9"/>
      <c r="F243" s="16">
        <f>F244</f>
        <v>2180</v>
      </c>
      <c r="G243" s="39"/>
    </row>
    <row r="244" spans="1:7" s="42" customFormat="1" x14ac:dyDescent="0.2">
      <c r="A244" s="45" t="s">
        <v>1365</v>
      </c>
      <c r="B244" s="9" t="s">
        <v>2239</v>
      </c>
      <c r="C244" s="9" t="s">
        <v>360</v>
      </c>
      <c r="D244" s="9" t="s">
        <v>1366</v>
      </c>
      <c r="E244" s="9"/>
      <c r="F244" s="16">
        <f>F245</f>
        <v>2180</v>
      </c>
      <c r="G244" s="39"/>
    </row>
    <row r="245" spans="1:7" s="42" customFormat="1" x14ac:dyDescent="0.2">
      <c r="A245" s="45" t="s">
        <v>385</v>
      </c>
      <c r="B245" s="9" t="s">
        <v>2239</v>
      </c>
      <c r="C245" s="9" t="s">
        <v>360</v>
      </c>
      <c r="D245" s="9" t="s">
        <v>1366</v>
      </c>
      <c r="E245" s="9" t="s">
        <v>435</v>
      </c>
      <c r="F245" s="16">
        <v>2180</v>
      </c>
      <c r="G245" s="39"/>
    </row>
    <row r="246" spans="1:7" s="42" customFormat="1" ht="51" x14ac:dyDescent="0.2">
      <c r="A246" s="46" t="s">
        <v>2150</v>
      </c>
      <c r="B246" s="9" t="s">
        <v>2151</v>
      </c>
      <c r="C246" s="10"/>
      <c r="D246" s="10"/>
      <c r="E246" s="10"/>
      <c r="F246" s="16">
        <f t="shared" ref="F246:G248" si="14">F247</f>
        <v>3604</v>
      </c>
      <c r="G246" s="16">
        <f t="shared" si="14"/>
        <v>3604</v>
      </c>
    </row>
    <row r="247" spans="1:7" s="42" customFormat="1" ht="25.5" x14ac:dyDescent="0.2">
      <c r="A247" s="46" t="s">
        <v>1975</v>
      </c>
      <c r="B247" s="9" t="s">
        <v>2151</v>
      </c>
      <c r="C247" s="9" t="s">
        <v>360</v>
      </c>
      <c r="D247" s="9"/>
      <c r="E247" s="9"/>
      <c r="F247" s="16">
        <f t="shared" si="14"/>
        <v>3604</v>
      </c>
      <c r="G247" s="16">
        <f t="shared" si="14"/>
        <v>3604</v>
      </c>
    </row>
    <row r="248" spans="1:7" s="42" customFormat="1" x14ac:dyDescent="0.2">
      <c r="A248" s="45" t="s">
        <v>1365</v>
      </c>
      <c r="B248" s="9" t="s">
        <v>2151</v>
      </c>
      <c r="C248" s="9" t="s">
        <v>360</v>
      </c>
      <c r="D248" s="9" t="s">
        <v>1366</v>
      </c>
      <c r="E248" s="9"/>
      <c r="F248" s="16">
        <f t="shared" si="14"/>
        <v>3604</v>
      </c>
      <c r="G248" s="16">
        <f t="shared" si="14"/>
        <v>3604</v>
      </c>
    </row>
    <row r="249" spans="1:7" s="42" customFormat="1" x14ac:dyDescent="0.2">
      <c r="A249" s="45" t="s">
        <v>385</v>
      </c>
      <c r="B249" s="9" t="s">
        <v>2151</v>
      </c>
      <c r="C249" s="9" t="s">
        <v>360</v>
      </c>
      <c r="D249" s="9" t="s">
        <v>1366</v>
      </c>
      <c r="E249" s="9" t="s">
        <v>435</v>
      </c>
      <c r="F249" s="16">
        <v>3604</v>
      </c>
      <c r="G249" s="16">
        <v>3604</v>
      </c>
    </row>
    <row r="250" spans="1:7" s="42" customFormat="1" ht="51" x14ac:dyDescent="0.2">
      <c r="A250" s="46" t="s">
        <v>2198</v>
      </c>
      <c r="B250" s="9" t="s">
        <v>2152</v>
      </c>
      <c r="C250" s="10"/>
      <c r="D250" s="10"/>
      <c r="E250" s="10"/>
      <c r="F250" s="16">
        <f>F251</f>
        <v>733.5</v>
      </c>
      <c r="G250" s="39"/>
    </row>
    <row r="251" spans="1:7" s="42" customFormat="1" ht="25.5" x14ac:dyDescent="0.2">
      <c r="A251" s="46" t="s">
        <v>1975</v>
      </c>
      <c r="B251" s="9" t="s">
        <v>2152</v>
      </c>
      <c r="C251" s="9" t="s">
        <v>360</v>
      </c>
      <c r="D251" s="9"/>
      <c r="E251" s="9"/>
      <c r="F251" s="16">
        <f>F252</f>
        <v>733.5</v>
      </c>
      <c r="G251" s="39"/>
    </row>
    <row r="252" spans="1:7" s="42" customFormat="1" x14ac:dyDescent="0.2">
      <c r="A252" s="45" t="s">
        <v>1365</v>
      </c>
      <c r="B252" s="9" t="s">
        <v>2152</v>
      </c>
      <c r="C252" s="9" t="s">
        <v>360</v>
      </c>
      <c r="D252" s="9" t="s">
        <v>1366</v>
      </c>
      <c r="E252" s="9"/>
      <c r="F252" s="16">
        <f>F253</f>
        <v>733.5</v>
      </c>
      <c r="G252" s="39"/>
    </row>
    <row r="253" spans="1:7" s="42" customFormat="1" x14ac:dyDescent="0.2">
      <c r="A253" s="45" t="s">
        <v>385</v>
      </c>
      <c r="B253" s="9" t="s">
        <v>2152</v>
      </c>
      <c r="C253" s="9" t="s">
        <v>360</v>
      </c>
      <c r="D253" s="9" t="s">
        <v>1366</v>
      </c>
      <c r="E253" s="9" t="s">
        <v>435</v>
      </c>
      <c r="F253" s="16">
        <v>733.5</v>
      </c>
      <c r="G253" s="39"/>
    </row>
    <row r="254" spans="1:7" s="42" customFormat="1" x14ac:dyDescent="0.2">
      <c r="A254" s="52" t="s">
        <v>2124</v>
      </c>
      <c r="B254" s="10" t="s">
        <v>2010</v>
      </c>
      <c r="C254" s="33"/>
      <c r="D254" s="9"/>
      <c r="E254" s="9"/>
      <c r="F254" s="39">
        <f>F255</f>
        <v>24788.5</v>
      </c>
      <c r="G254" s="39"/>
    </row>
    <row r="255" spans="1:7" s="42" customFormat="1" ht="25.5" x14ac:dyDescent="0.2">
      <c r="A255" s="45" t="s">
        <v>2203</v>
      </c>
      <c r="B255" s="9" t="s">
        <v>2038</v>
      </c>
      <c r="C255" s="31"/>
      <c r="D255" s="31"/>
      <c r="E255" s="31"/>
      <c r="F255" s="55">
        <f>F260+F256</f>
        <v>24788.5</v>
      </c>
      <c r="G255" s="39"/>
    </row>
    <row r="256" spans="1:7" s="42" customFormat="1" ht="38.25" x14ac:dyDescent="0.2">
      <c r="A256" s="46" t="s">
        <v>1282</v>
      </c>
      <c r="B256" s="9" t="s">
        <v>2074</v>
      </c>
      <c r="C256" s="10"/>
      <c r="D256" s="10"/>
      <c r="E256" s="10"/>
      <c r="F256" s="16">
        <f>F257</f>
        <v>239.2</v>
      </c>
      <c r="G256" s="39"/>
    </row>
    <row r="257" spans="1:7" s="42" customFormat="1" ht="51" x14ac:dyDescent="0.2">
      <c r="A257" s="46" t="s">
        <v>1510</v>
      </c>
      <c r="B257" s="9" t="s">
        <v>2074</v>
      </c>
      <c r="C257" s="9" t="s">
        <v>249</v>
      </c>
      <c r="D257" s="9"/>
      <c r="E257" s="9"/>
      <c r="F257" s="16">
        <f>F258</f>
        <v>239.2</v>
      </c>
      <c r="G257" s="39"/>
    </row>
    <row r="258" spans="1:7" s="42" customFormat="1" x14ac:dyDescent="0.2">
      <c r="A258" s="45" t="s">
        <v>1365</v>
      </c>
      <c r="B258" s="9" t="s">
        <v>2074</v>
      </c>
      <c r="C258" s="9" t="s">
        <v>249</v>
      </c>
      <c r="D258" s="9" t="s">
        <v>1366</v>
      </c>
      <c r="E258" s="9"/>
      <c r="F258" s="16">
        <f>F259</f>
        <v>239.2</v>
      </c>
      <c r="G258" s="39"/>
    </row>
    <row r="259" spans="1:7" s="42" customFormat="1" x14ac:dyDescent="0.2">
      <c r="A259" s="45" t="s">
        <v>3</v>
      </c>
      <c r="B259" s="9" t="s">
        <v>2074</v>
      </c>
      <c r="C259" s="9" t="s">
        <v>249</v>
      </c>
      <c r="D259" s="9" t="s">
        <v>1366</v>
      </c>
      <c r="E259" s="9" t="s">
        <v>1366</v>
      </c>
      <c r="F259" s="16">
        <v>239.2</v>
      </c>
      <c r="G259" s="39"/>
    </row>
    <row r="260" spans="1:7" s="42" customFormat="1" x14ac:dyDescent="0.2">
      <c r="A260" s="53" t="s">
        <v>2135</v>
      </c>
      <c r="B260" s="9" t="s">
        <v>2073</v>
      </c>
      <c r="C260" s="10"/>
      <c r="D260" s="10"/>
      <c r="E260" s="10"/>
      <c r="F260" s="16">
        <f>F261+F264+F267</f>
        <v>24549.3</v>
      </c>
      <c r="G260" s="39"/>
    </row>
    <row r="261" spans="1:7" s="42" customFormat="1" ht="51" x14ac:dyDescent="0.2">
      <c r="A261" s="46" t="s">
        <v>1510</v>
      </c>
      <c r="B261" s="9" t="s">
        <v>2073</v>
      </c>
      <c r="C261" s="9" t="s">
        <v>249</v>
      </c>
      <c r="D261" s="9"/>
      <c r="E261" s="9"/>
      <c r="F261" s="16">
        <f>F262</f>
        <v>22389.8</v>
      </c>
      <c r="G261" s="39"/>
    </row>
    <row r="262" spans="1:7" s="42" customFormat="1" x14ac:dyDescent="0.2">
      <c r="A262" s="45" t="s">
        <v>1365</v>
      </c>
      <c r="B262" s="9" t="s">
        <v>2073</v>
      </c>
      <c r="C262" s="9" t="s">
        <v>249</v>
      </c>
      <c r="D262" s="9" t="s">
        <v>1366</v>
      </c>
      <c r="E262" s="9"/>
      <c r="F262" s="16">
        <f>F263</f>
        <v>22389.8</v>
      </c>
      <c r="G262" s="39"/>
    </row>
    <row r="263" spans="1:7" s="42" customFormat="1" x14ac:dyDescent="0.2">
      <c r="A263" s="45" t="s">
        <v>3</v>
      </c>
      <c r="B263" s="9" t="s">
        <v>2073</v>
      </c>
      <c r="C263" s="9" t="s">
        <v>249</v>
      </c>
      <c r="D263" s="9" t="s">
        <v>1366</v>
      </c>
      <c r="E263" s="9" t="s">
        <v>1366</v>
      </c>
      <c r="F263" s="16">
        <f>15033.3+5650.2+1706.3</f>
        <v>22389.8</v>
      </c>
      <c r="G263" s="39"/>
    </row>
    <row r="264" spans="1:7" s="42" customFormat="1" ht="25.5" x14ac:dyDescent="0.2">
      <c r="A264" s="46" t="s">
        <v>1975</v>
      </c>
      <c r="B264" s="9" t="s">
        <v>2073</v>
      </c>
      <c r="C264" s="9" t="s">
        <v>360</v>
      </c>
      <c r="D264" s="9"/>
      <c r="E264" s="9"/>
      <c r="F264" s="16">
        <f>F265</f>
        <v>1779.5</v>
      </c>
      <c r="G264" s="39"/>
    </row>
    <row r="265" spans="1:7" s="42" customFormat="1" x14ac:dyDescent="0.2">
      <c r="A265" s="45" t="s">
        <v>1365</v>
      </c>
      <c r="B265" s="9" t="s">
        <v>2073</v>
      </c>
      <c r="C265" s="9" t="s">
        <v>360</v>
      </c>
      <c r="D265" s="9" t="s">
        <v>1366</v>
      </c>
      <c r="E265" s="9"/>
      <c r="F265" s="16">
        <f>F266</f>
        <v>1779.5</v>
      </c>
      <c r="G265" s="39"/>
    </row>
    <row r="266" spans="1:7" s="42" customFormat="1" x14ac:dyDescent="0.2">
      <c r="A266" s="45" t="s">
        <v>3</v>
      </c>
      <c r="B266" s="9" t="s">
        <v>2073</v>
      </c>
      <c r="C266" s="9" t="s">
        <v>360</v>
      </c>
      <c r="D266" s="9" t="s">
        <v>1366</v>
      </c>
      <c r="E266" s="9" t="s">
        <v>1366</v>
      </c>
      <c r="F266" s="16">
        <f>1272.5-80+287+300</f>
        <v>1779.5</v>
      </c>
      <c r="G266" s="39"/>
    </row>
    <row r="267" spans="1:7" s="42" customFormat="1" x14ac:dyDescent="0.2">
      <c r="A267" s="46" t="s">
        <v>1376</v>
      </c>
      <c r="B267" s="9" t="s">
        <v>2073</v>
      </c>
      <c r="C267" s="9" t="s">
        <v>1375</v>
      </c>
      <c r="D267" s="9"/>
      <c r="E267" s="9"/>
      <c r="F267" s="16">
        <f>F268</f>
        <v>380</v>
      </c>
      <c r="G267" s="39"/>
    </row>
    <row r="268" spans="1:7" s="42" customFormat="1" x14ac:dyDescent="0.2">
      <c r="A268" s="45" t="s">
        <v>1365</v>
      </c>
      <c r="B268" s="9" t="s">
        <v>2073</v>
      </c>
      <c r="C268" s="9" t="s">
        <v>1375</v>
      </c>
      <c r="D268" s="9" t="s">
        <v>1366</v>
      </c>
      <c r="E268" s="9"/>
      <c r="F268" s="16">
        <f>F269</f>
        <v>380</v>
      </c>
      <c r="G268" s="39"/>
    </row>
    <row r="269" spans="1:7" s="42" customFormat="1" x14ac:dyDescent="0.2">
      <c r="A269" s="45" t="s">
        <v>3</v>
      </c>
      <c r="B269" s="9" t="s">
        <v>2073</v>
      </c>
      <c r="C269" s="9" t="s">
        <v>1375</v>
      </c>
      <c r="D269" s="9" t="s">
        <v>1366</v>
      </c>
      <c r="E269" s="9" t="s">
        <v>1366</v>
      </c>
      <c r="F269" s="16">
        <f>80+300</f>
        <v>380</v>
      </c>
      <c r="G269" s="39"/>
    </row>
    <row r="270" spans="1:7" s="42" customFormat="1" x14ac:dyDescent="0.2">
      <c r="A270" s="52" t="s">
        <v>2138</v>
      </c>
      <c r="B270" s="10" t="s">
        <v>2011</v>
      </c>
      <c r="C270" s="33"/>
      <c r="D270" s="9"/>
      <c r="E270" s="9"/>
      <c r="F270" s="39">
        <f>F271</f>
        <v>621.79999999999995</v>
      </c>
      <c r="G270" s="39"/>
    </row>
    <row r="271" spans="1:7" s="42" customFormat="1" ht="25.5" x14ac:dyDescent="0.2">
      <c r="A271" s="45" t="s">
        <v>2125</v>
      </c>
      <c r="B271" s="9" t="s">
        <v>2039</v>
      </c>
      <c r="C271" s="31"/>
      <c r="D271" s="31"/>
      <c r="E271" s="31"/>
      <c r="F271" s="55">
        <f>F272</f>
        <v>621.79999999999995</v>
      </c>
      <c r="G271" s="39"/>
    </row>
    <row r="272" spans="1:7" s="42" customFormat="1" x14ac:dyDescent="0.2">
      <c r="A272" s="53" t="s">
        <v>1988</v>
      </c>
      <c r="B272" s="9" t="s">
        <v>2075</v>
      </c>
      <c r="C272" s="9"/>
      <c r="D272" s="9"/>
      <c r="E272" s="9"/>
      <c r="F272" s="16">
        <f>F273</f>
        <v>621.79999999999995</v>
      </c>
      <c r="G272" s="39"/>
    </row>
    <row r="273" spans="1:7" s="42" customFormat="1" ht="25.5" x14ac:dyDescent="0.2">
      <c r="A273" s="46" t="s">
        <v>1975</v>
      </c>
      <c r="B273" s="9" t="s">
        <v>2075</v>
      </c>
      <c r="C273" s="9" t="s">
        <v>360</v>
      </c>
      <c r="D273" s="9"/>
      <c r="E273" s="9"/>
      <c r="F273" s="16">
        <f>F274</f>
        <v>621.79999999999995</v>
      </c>
      <c r="G273" s="39"/>
    </row>
    <row r="274" spans="1:7" s="42" customFormat="1" x14ac:dyDescent="0.2">
      <c r="A274" s="45" t="s">
        <v>1365</v>
      </c>
      <c r="B274" s="9" t="s">
        <v>2075</v>
      </c>
      <c r="C274" s="9" t="s">
        <v>360</v>
      </c>
      <c r="D274" s="9" t="s">
        <v>1366</v>
      </c>
      <c r="E274" s="9"/>
      <c r="F274" s="16">
        <f>F275</f>
        <v>621.79999999999995</v>
      </c>
      <c r="G274" s="39"/>
    </row>
    <row r="275" spans="1:7" s="42" customFormat="1" x14ac:dyDescent="0.2">
      <c r="A275" s="45" t="s">
        <v>3</v>
      </c>
      <c r="B275" s="9" t="s">
        <v>2075</v>
      </c>
      <c r="C275" s="9" t="s">
        <v>360</v>
      </c>
      <c r="D275" s="9" t="s">
        <v>1366</v>
      </c>
      <c r="E275" s="9" t="s">
        <v>1366</v>
      </c>
      <c r="F275" s="16">
        <v>621.79999999999995</v>
      </c>
      <c r="G275" s="39"/>
    </row>
    <row r="276" spans="1:7" s="42" customFormat="1" ht="25.5" x14ac:dyDescent="0.2">
      <c r="A276" s="52" t="s">
        <v>2169</v>
      </c>
      <c r="B276" s="10" t="s">
        <v>2000</v>
      </c>
      <c r="C276" s="33"/>
      <c r="D276" s="9"/>
      <c r="E276" s="9"/>
      <c r="F276" s="39">
        <f>F277</f>
        <v>22814.000000000004</v>
      </c>
      <c r="G276" s="39"/>
    </row>
    <row r="277" spans="1:7" s="42" customFormat="1" ht="25.5" x14ac:dyDescent="0.2">
      <c r="A277" s="45" t="s">
        <v>2126</v>
      </c>
      <c r="B277" s="9" t="s">
        <v>2040</v>
      </c>
      <c r="C277" s="33"/>
      <c r="D277" s="9"/>
      <c r="E277" s="9"/>
      <c r="F277" s="16">
        <f>F282+F286+F290+F278</f>
        <v>22814.000000000004</v>
      </c>
      <c r="G277" s="39"/>
    </row>
    <row r="278" spans="1:7" s="42" customFormat="1" ht="25.5" x14ac:dyDescent="0.2">
      <c r="A278" s="53" t="s">
        <v>2226</v>
      </c>
      <c r="B278" s="9" t="s">
        <v>2225</v>
      </c>
      <c r="C278" s="10"/>
      <c r="D278" s="10"/>
      <c r="E278" s="10"/>
      <c r="F278" s="16">
        <f>F279</f>
        <v>1100</v>
      </c>
      <c r="G278" s="39"/>
    </row>
    <row r="279" spans="1:7" s="42" customFormat="1" ht="25.5" x14ac:dyDescent="0.2">
      <c r="A279" s="46" t="s">
        <v>1975</v>
      </c>
      <c r="B279" s="9" t="s">
        <v>2225</v>
      </c>
      <c r="C279" s="9" t="s">
        <v>360</v>
      </c>
      <c r="D279" s="9"/>
      <c r="E279" s="9"/>
      <c r="F279" s="16">
        <f>F280</f>
        <v>1100</v>
      </c>
      <c r="G279" s="39"/>
    </row>
    <row r="280" spans="1:7" s="42" customFormat="1" x14ac:dyDescent="0.2">
      <c r="A280" s="45" t="s">
        <v>1365</v>
      </c>
      <c r="B280" s="9" t="s">
        <v>2225</v>
      </c>
      <c r="C280" s="9" t="s">
        <v>360</v>
      </c>
      <c r="D280" s="9" t="s">
        <v>1366</v>
      </c>
      <c r="E280" s="9"/>
      <c r="F280" s="16">
        <f>F281</f>
        <v>1100</v>
      </c>
      <c r="G280" s="39"/>
    </row>
    <row r="281" spans="1:7" s="42" customFormat="1" x14ac:dyDescent="0.2">
      <c r="A281" s="45" t="s">
        <v>1367</v>
      </c>
      <c r="B281" s="9" t="s">
        <v>2225</v>
      </c>
      <c r="C281" s="9" t="s">
        <v>360</v>
      </c>
      <c r="D281" s="9" t="s">
        <v>1366</v>
      </c>
      <c r="E281" s="9" t="s">
        <v>329</v>
      </c>
      <c r="F281" s="16">
        <v>1100</v>
      </c>
      <c r="G281" s="39"/>
    </row>
    <row r="282" spans="1:7" s="42" customFormat="1" ht="25.5" x14ac:dyDescent="0.2">
      <c r="A282" s="53" t="s">
        <v>1989</v>
      </c>
      <c r="B282" s="9" t="s">
        <v>2076</v>
      </c>
      <c r="C282" s="10"/>
      <c r="D282" s="10"/>
      <c r="E282" s="10"/>
      <c r="F282" s="16">
        <f>F283</f>
        <v>1033</v>
      </c>
      <c r="G282" s="39"/>
    </row>
    <row r="283" spans="1:7" s="42" customFormat="1" ht="25.5" x14ac:dyDescent="0.2">
      <c r="A283" s="46" t="s">
        <v>1975</v>
      </c>
      <c r="B283" s="9" t="s">
        <v>2076</v>
      </c>
      <c r="C283" s="9" t="s">
        <v>360</v>
      </c>
      <c r="D283" s="9"/>
      <c r="E283" s="9"/>
      <c r="F283" s="16">
        <f>F284</f>
        <v>1033</v>
      </c>
      <c r="G283" s="39"/>
    </row>
    <row r="284" spans="1:7" s="42" customFormat="1" x14ac:dyDescent="0.2">
      <c r="A284" s="46" t="s">
        <v>328</v>
      </c>
      <c r="B284" s="9" t="s">
        <v>2076</v>
      </c>
      <c r="C284" s="9" t="s">
        <v>360</v>
      </c>
      <c r="D284" s="9" t="s">
        <v>329</v>
      </c>
      <c r="E284" s="9"/>
      <c r="F284" s="16">
        <f>F285</f>
        <v>1033</v>
      </c>
      <c r="G284" s="39"/>
    </row>
    <row r="285" spans="1:7" s="42" customFormat="1" x14ac:dyDescent="0.2">
      <c r="A285" s="45" t="s">
        <v>1370</v>
      </c>
      <c r="B285" s="9" t="s">
        <v>2076</v>
      </c>
      <c r="C285" s="9" t="s">
        <v>360</v>
      </c>
      <c r="D285" s="9" t="s">
        <v>329</v>
      </c>
      <c r="E285" s="9" t="s">
        <v>1741</v>
      </c>
      <c r="F285" s="16">
        <v>1033</v>
      </c>
      <c r="G285" s="39"/>
    </row>
    <row r="286" spans="1:7" s="42" customFormat="1" ht="25.5" x14ac:dyDescent="0.2">
      <c r="A286" s="53" t="s">
        <v>1990</v>
      </c>
      <c r="B286" s="9" t="s">
        <v>2077</v>
      </c>
      <c r="C286" s="10"/>
      <c r="D286" s="10"/>
      <c r="E286" s="10"/>
      <c r="F286" s="16">
        <f>F287</f>
        <v>2498.9</v>
      </c>
      <c r="G286" s="39"/>
    </row>
    <row r="287" spans="1:7" s="42" customFormat="1" ht="25.5" x14ac:dyDescent="0.2">
      <c r="A287" s="46" t="s">
        <v>1975</v>
      </c>
      <c r="B287" s="9" t="s">
        <v>2077</v>
      </c>
      <c r="C287" s="9" t="s">
        <v>360</v>
      </c>
      <c r="D287" s="9"/>
      <c r="E287" s="9"/>
      <c r="F287" s="16">
        <f t="shared" ref="F287:F288" si="15">F288</f>
        <v>2498.9</v>
      </c>
      <c r="G287" s="39"/>
    </row>
    <row r="288" spans="1:7" s="42" customFormat="1" x14ac:dyDescent="0.2">
      <c r="A288" s="45" t="s">
        <v>1365</v>
      </c>
      <c r="B288" s="9" t="s">
        <v>2077</v>
      </c>
      <c r="C288" s="9" t="s">
        <v>360</v>
      </c>
      <c r="D288" s="9" t="s">
        <v>1366</v>
      </c>
      <c r="E288" s="9"/>
      <c r="F288" s="16">
        <f t="shared" si="15"/>
        <v>2498.9</v>
      </c>
      <c r="G288" s="39"/>
    </row>
    <row r="289" spans="1:7" s="42" customFormat="1" x14ac:dyDescent="0.2">
      <c r="A289" s="45" t="s">
        <v>1367</v>
      </c>
      <c r="B289" s="9" t="s">
        <v>2077</v>
      </c>
      <c r="C289" s="9" t="s">
        <v>360</v>
      </c>
      <c r="D289" s="9" t="s">
        <v>1366</v>
      </c>
      <c r="E289" s="9" t="s">
        <v>329</v>
      </c>
      <c r="F289" s="16">
        <f>2498.9</f>
        <v>2498.9</v>
      </c>
      <c r="G289" s="39"/>
    </row>
    <row r="290" spans="1:7" s="42" customFormat="1" x14ac:dyDescent="0.2">
      <c r="A290" s="58" t="s">
        <v>2102</v>
      </c>
      <c r="B290" s="9" t="s">
        <v>2078</v>
      </c>
      <c r="C290" s="10"/>
      <c r="D290" s="10"/>
      <c r="E290" s="10"/>
      <c r="F290" s="16">
        <f>F291+F294</f>
        <v>18182.100000000002</v>
      </c>
      <c r="G290" s="39"/>
    </row>
    <row r="291" spans="1:7" s="42" customFormat="1" ht="25.5" x14ac:dyDescent="0.2">
      <c r="A291" s="46" t="s">
        <v>1975</v>
      </c>
      <c r="B291" s="9" t="s">
        <v>2078</v>
      </c>
      <c r="C291" s="9" t="s">
        <v>360</v>
      </c>
      <c r="D291" s="9"/>
      <c r="E291" s="9"/>
      <c r="F291" s="16">
        <f>F292</f>
        <v>17622.100000000002</v>
      </c>
      <c r="G291" s="39"/>
    </row>
    <row r="292" spans="1:7" s="42" customFormat="1" x14ac:dyDescent="0.2">
      <c r="A292" s="46" t="s">
        <v>328</v>
      </c>
      <c r="B292" s="9" t="s">
        <v>2078</v>
      </c>
      <c r="C292" s="9" t="s">
        <v>360</v>
      </c>
      <c r="D292" s="9" t="s">
        <v>329</v>
      </c>
      <c r="E292" s="9"/>
      <c r="F292" s="16">
        <f>F293</f>
        <v>17622.100000000002</v>
      </c>
      <c r="G292" s="39"/>
    </row>
    <row r="293" spans="1:7" s="42" customFormat="1" x14ac:dyDescent="0.2">
      <c r="A293" s="45" t="s">
        <v>1370</v>
      </c>
      <c r="B293" s="9" t="s">
        <v>2078</v>
      </c>
      <c r="C293" s="9" t="s">
        <v>360</v>
      </c>
      <c r="D293" s="9" t="s">
        <v>329</v>
      </c>
      <c r="E293" s="9" t="s">
        <v>1741</v>
      </c>
      <c r="F293" s="16">
        <f>3074.4+450+13852+245.7</f>
        <v>17622.100000000002</v>
      </c>
      <c r="G293" s="39"/>
    </row>
    <row r="294" spans="1:7" s="42" customFormat="1" x14ac:dyDescent="0.2">
      <c r="A294" s="46" t="s">
        <v>1376</v>
      </c>
      <c r="B294" s="9" t="s">
        <v>2078</v>
      </c>
      <c r="C294" s="9" t="s">
        <v>1375</v>
      </c>
      <c r="D294" s="9"/>
      <c r="E294" s="9"/>
      <c r="F294" s="16">
        <f>F295</f>
        <v>560</v>
      </c>
      <c r="G294" s="39"/>
    </row>
    <row r="295" spans="1:7" s="42" customFormat="1" x14ac:dyDescent="0.2">
      <c r="A295" s="46" t="s">
        <v>328</v>
      </c>
      <c r="B295" s="9" t="s">
        <v>2078</v>
      </c>
      <c r="C295" s="9" t="s">
        <v>1375</v>
      </c>
      <c r="D295" s="9" t="s">
        <v>329</v>
      </c>
      <c r="E295" s="9"/>
      <c r="F295" s="16">
        <f>F296</f>
        <v>560</v>
      </c>
      <c r="G295" s="39"/>
    </row>
    <row r="296" spans="1:7" s="42" customFormat="1" x14ac:dyDescent="0.2">
      <c r="A296" s="45" t="s">
        <v>1370</v>
      </c>
      <c r="B296" s="9" t="s">
        <v>2078</v>
      </c>
      <c r="C296" s="9" t="s">
        <v>1375</v>
      </c>
      <c r="D296" s="9" t="s">
        <v>329</v>
      </c>
      <c r="E296" s="9" t="s">
        <v>1741</v>
      </c>
      <c r="F296" s="16">
        <v>560</v>
      </c>
      <c r="G296" s="39"/>
    </row>
    <row r="297" spans="1:7" s="42" customFormat="1" ht="25.5" x14ac:dyDescent="0.2">
      <c r="A297" s="52" t="s">
        <v>2170</v>
      </c>
      <c r="B297" s="10" t="s">
        <v>2001</v>
      </c>
      <c r="C297" s="33"/>
      <c r="D297" s="9"/>
      <c r="E297" s="9"/>
      <c r="F297" s="39">
        <f>F298+F307</f>
        <v>4050.7000000000003</v>
      </c>
      <c r="G297" s="39">
        <f>G298+G307</f>
        <v>3800.7</v>
      </c>
    </row>
    <row r="298" spans="1:7" s="42" customFormat="1" x14ac:dyDescent="0.2">
      <c r="A298" s="45" t="s">
        <v>2127</v>
      </c>
      <c r="B298" s="9" t="s">
        <v>2041</v>
      </c>
      <c r="C298" s="33"/>
      <c r="D298" s="9"/>
      <c r="E298" s="9"/>
      <c r="F298" s="16">
        <f>F303+F299</f>
        <v>3840.2000000000003</v>
      </c>
      <c r="G298" s="16">
        <f>G303</f>
        <v>3600.7</v>
      </c>
    </row>
    <row r="299" spans="1:7" s="42" customFormat="1" ht="43.5" customHeight="1" x14ac:dyDescent="0.2">
      <c r="A299" s="46" t="s">
        <v>2220</v>
      </c>
      <c r="B299" s="9" t="s">
        <v>2219</v>
      </c>
      <c r="C299" s="10"/>
      <c r="D299" s="10"/>
      <c r="E299" s="10"/>
      <c r="F299" s="16">
        <f>F300</f>
        <v>49.9</v>
      </c>
      <c r="G299" s="39"/>
    </row>
    <row r="300" spans="1:7" s="42" customFormat="1" x14ac:dyDescent="0.2">
      <c r="A300" s="46" t="s">
        <v>1374</v>
      </c>
      <c r="B300" s="9" t="s">
        <v>2219</v>
      </c>
      <c r="C300" s="9" t="s">
        <v>1373</v>
      </c>
      <c r="D300" s="9"/>
      <c r="E300" s="9"/>
      <c r="F300" s="16">
        <f>F301</f>
        <v>49.9</v>
      </c>
      <c r="G300" s="39"/>
    </row>
    <row r="301" spans="1:7" s="42" customFormat="1" x14ac:dyDescent="0.2">
      <c r="A301" s="45" t="s">
        <v>1484</v>
      </c>
      <c r="B301" s="9" t="s">
        <v>2219</v>
      </c>
      <c r="C301" s="9" t="s">
        <v>1373</v>
      </c>
      <c r="D301" s="9" t="s">
        <v>389</v>
      </c>
      <c r="E301" s="9"/>
      <c r="F301" s="16">
        <f>F302</f>
        <v>49.9</v>
      </c>
      <c r="G301" s="39"/>
    </row>
    <row r="302" spans="1:7" s="42" customFormat="1" x14ac:dyDescent="0.2">
      <c r="A302" s="45" t="s">
        <v>1979</v>
      </c>
      <c r="B302" s="9" t="s">
        <v>2219</v>
      </c>
      <c r="C302" s="9" t="s">
        <v>1373</v>
      </c>
      <c r="D302" s="9" t="s">
        <v>389</v>
      </c>
      <c r="E302" s="9" t="s">
        <v>1368</v>
      </c>
      <c r="F302" s="16">
        <v>49.9</v>
      </c>
      <c r="G302" s="39"/>
    </row>
    <row r="303" spans="1:7" s="42" customFormat="1" x14ac:dyDescent="0.2">
      <c r="A303" s="53" t="s">
        <v>1991</v>
      </c>
      <c r="B303" s="9" t="s">
        <v>2137</v>
      </c>
      <c r="C303" s="10"/>
      <c r="D303" s="10"/>
      <c r="E303" s="10"/>
      <c r="F303" s="16">
        <f t="shared" ref="F303:G305" si="16">F304</f>
        <v>3790.3</v>
      </c>
      <c r="G303" s="16">
        <f t="shared" si="16"/>
        <v>3600.7</v>
      </c>
    </row>
    <row r="304" spans="1:7" s="42" customFormat="1" x14ac:dyDescent="0.2">
      <c r="A304" s="46" t="s">
        <v>1374</v>
      </c>
      <c r="B304" s="9" t="s">
        <v>2137</v>
      </c>
      <c r="C304" s="9" t="s">
        <v>1373</v>
      </c>
      <c r="D304" s="9"/>
      <c r="E304" s="9"/>
      <c r="F304" s="16">
        <f t="shared" si="16"/>
        <v>3790.3</v>
      </c>
      <c r="G304" s="16">
        <f t="shared" si="16"/>
        <v>3600.7</v>
      </c>
    </row>
    <row r="305" spans="1:7" s="42" customFormat="1" x14ac:dyDescent="0.2">
      <c r="A305" s="45" t="s">
        <v>1484</v>
      </c>
      <c r="B305" s="9" t="s">
        <v>2137</v>
      </c>
      <c r="C305" s="9" t="s">
        <v>1373</v>
      </c>
      <c r="D305" s="9" t="s">
        <v>389</v>
      </c>
      <c r="E305" s="9"/>
      <c r="F305" s="16">
        <f t="shared" si="16"/>
        <v>3790.3</v>
      </c>
      <c r="G305" s="16">
        <f t="shared" si="16"/>
        <v>3600.7</v>
      </c>
    </row>
    <row r="306" spans="1:7" s="42" customFormat="1" x14ac:dyDescent="0.2">
      <c r="A306" s="45" t="s">
        <v>1979</v>
      </c>
      <c r="B306" s="9" t="s">
        <v>2137</v>
      </c>
      <c r="C306" s="9" t="s">
        <v>1373</v>
      </c>
      <c r="D306" s="9" t="s">
        <v>389</v>
      </c>
      <c r="E306" s="9" t="s">
        <v>1368</v>
      </c>
      <c r="F306" s="16">
        <v>3790.3</v>
      </c>
      <c r="G306" s="16">
        <v>3600.7</v>
      </c>
    </row>
    <row r="307" spans="1:7" s="42" customFormat="1" x14ac:dyDescent="0.2">
      <c r="A307" s="51" t="s">
        <v>2056</v>
      </c>
      <c r="B307" s="9" t="s">
        <v>2079</v>
      </c>
      <c r="C307" s="9"/>
      <c r="D307" s="9"/>
      <c r="E307" s="9"/>
      <c r="F307" s="16">
        <f>F308+F312</f>
        <v>210.5</v>
      </c>
      <c r="G307" s="16">
        <f>G308+G312</f>
        <v>200</v>
      </c>
    </row>
    <row r="308" spans="1:7" s="42" customFormat="1" ht="38.25" x14ac:dyDescent="0.2">
      <c r="A308" s="53" t="s">
        <v>2204</v>
      </c>
      <c r="B308" s="9" t="s">
        <v>2080</v>
      </c>
      <c r="C308" s="10"/>
      <c r="D308" s="10"/>
      <c r="E308" s="10"/>
      <c r="F308" s="16">
        <f t="shared" ref="F308:G310" si="17">F309</f>
        <v>200</v>
      </c>
      <c r="G308" s="16">
        <f t="shared" si="17"/>
        <v>200</v>
      </c>
    </row>
    <row r="309" spans="1:7" s="42" customFormat="1" x14ac:dyDescent="0.2">
      <c r="A309" s="46" t="s">
        <v>1374</v>
      </c>
      <c r="B309" s="9" t="s">
        <v>2080</v>
      </c>
      <c r="C309" s="9" t="s">
        <v>1373</v>
      </c>
      <c r="D309" s="9"/>
      <c r="E309" s="9"/>
      <c r="F309" s="16">
        <f t="shared" si="17"/>
        <v>200</v>
      </c>
      <c r="G309" s="16">
        <f t="shared" si="17"/>
        <v>200</v>
      </c>
    </row>
    <row r="310" spans="1:7" s="42" customFormat="1" x14ac:dyDescent="0.2">
      <c r="A310" s="45" t="s">
        <v>1484</v>
      </c>
      <c r="B310" s="9" t="s">
        <v>2080</v>
      </c>
      <c r="C310" s="9" t="s">
        <v>1373</v>
      </c>
      <c r="D310" s="9" t="s">
        <v>389</v>
      </c>
      <c r="E310" s="9"/>
      <c r="F310" s="16">
        <f t="shared" si="17"/>
        <v>200</v>
      </c>
      <c r="G310" s="16">
        <f t="shared" si="17"/>
        <v>200</v>
      </c>
    </row>
    <row r="311" spans="1:7" s="42" customFormat="1" x14ac:dyDescent="0.2">
      <c r="A311" s="45" t="s">
        <v>1979</v>
      </c>
      <c r="B311" s="9" t="s">
        <v>2080</v>
      </c>
      <c r="C311" s="9" t="s">
        <v>1373</v>
      </c>
      <c r="D311" s="9" t="s">
        <v>389</v>
      </c>
      <c r="E311" s="9" t="s">
        <v>1368</v>
      </c>
      <c r="F311" s="16">
        <v>200</v>
      </c>
      <c r="G311" s="16">
        <v>200</v>
      </c>
    </row>
    <row r="312" spans="1:7" s="42" customFormat="1" ht="51" x14ac:dyDescent="0.2">
      <c r="A312" s="53" t="s">
        <v>2201</v>
      </c>
      <c r="B312" s="9" t="s">
        <v>2081</v>
      </c>
      <c r="C312" s="10"/>
      <c r="D312" s="10"/>
      <c r="E312" s="10"/>
      <c r="F312" s="16">
        <f>F313</f>
        <v>10.5</v>
      </c>
      <c r="G312" s="39"/>
    </row>
    <row r="313" spans="1:7" s="42" customFormat="1" x14ac:dyDescent="0.2">
      <c r="A313" s="46" t="s">
        <v>1374</v>
      </c>
      <c r="B313" s="9" t="s">
        <v>2081</v>
      </c>
      <c r="C313" s="9" t="s">
        <v>1373</v>
      </c>
      <c r="D313" s="9"/>
      <c r="E313" s="9"/>
      <c r="F313" s="16">
        <f>F314</f>
        <v>10.5</v>
      </c>
      <c r="G313" s="39"/>
    </row>
    <row r="314" spans="1:7" s="42" customFormat="1" x14ac:dyDescent="0.2">
      <c r="A314" s="45" t="s">
        <v>1484</v>
      </c>
      <c r="B314" s="9" t="s">
        <v>2081</v>
      </c>
      <c r="C314" s="9" t="s">
        <v>1373</v>
      </c>
      <c r="D314" s="9" t="s">
        <v>389</v>
      </c>
      <c r="E314" s="9"/>
      <c r="F314" s="16">
        <f>F315</f>
        <v>10.5</v>
      </c>
      <c r="G314" s="39"/>
    </row>
    <row r="315" spans="1:7" s="42" customFormat="1" x14ac:dyDescent="0.2">
      <c r="A315" s="45" t="s">
        <v>1979</v>
      </c>
      <c r="B315" s="9" t="s">
        <v>2081</v>
      </c>
      <c r="C315" s="9" t="s">
        <v>1373</v>
      </c>
      <c r="D315" s="9" t="s">
        <v>389</v>
      </c>
      <c r="E315" s="9" t="s">
        <v>1368</v>
      </c>
      <c r="F315" s="16">
        <v>10.5</v>
      </c>
      <c r="G315" s="39"/>
    </row>
    <row r="316" spans="1:7" s="42" customFormat="1" ht="25.5" x14ac:dyDescent="0.2">
      <c r="A316" s="52" t="s">
        <v>2128</v>
      </c>
      <c r="B316" s="10" t="s">
        <v>2002</v>
      </c>
      <c r="C316" s="33"/>
      <c r="D316" s="9"/>
      <c r="E316" s="9"/>
      <c r="F316" s="39">
        <f>F317</f>
        <v>2842</v>
      </c>
      <c r="G316" s="39"/>
    </row>
    <row r="317" spans="1:7" s="42" customFormat="1" ht="38.25" x14ac:dyDescent="0.2">
      <c r="A317" s="45" t="s">
        <v>2129</v>
      </c>
      <c r="B317" s="9" t="s">
        <v>2042</v>
      </c>
      <c r="C317" s="33"/>
      <c r="D317" s="9"/>
      <c r="E317" s="9"/>
      <c r="F317" s="16">
        <f>F318</f>
        <v>2842</v>
      </c>
      <c r="G317" s="39"/>
    </row>
    <row r="318" spans="1:7" s="42" customFormat="1" x14ac:dyDescent="0.2">
      <c r="A318" s="53" t="s">
        <v>1509</v>
      </c>
      <c r="B318" s="9" t="s">
        <v>2082</v>
      </c>
      <c r="C318" s="10"/>
      <c r="D318" s="10"/>
      <c r="E318" s="10"/>
      <c r="F318" s="16">
        <f>F319</f>
        <v>2842</v>
      </c>
      <c r="G318" s="39"/>
    </row>
    <row r="319" spans="1:7" s="42" customFormat="1" ht="25.5" x14ac:dyDescent="0.2">
      <c r="A319" s="46" t="s">
        <v>1975</v>
      </c>
      <c r="B319" s="9" t="s">
        <v>2082</v>
      </c>
      <c r="C319" s="9" t="s">
        <v>360</v>
      </c>
      <c r="D319" s="9"/>
      <c r="E319" s="9"/>
      <c r="F319" s="16">
        <f>F320</f>
        <v>2842</v>
      </c>
      <c r="G319" s="39"/>
    </row>
    <row r="320" spans="1:7" s="42" customFormat="1" x14ac:dyDescent="0.2">
      <c r="A320" s="45" t="s">
        <v>1371</v>
      </c>
      <c r="B320" s="9" t="s">
        <v>2082</v>
      </c>
      <c r="C320" s="9" t="s">
        <v>360</v>
      </c>
      <c r="D320" s="9" t="s">
        <v>1372</v>
      </c>
      <c r="E320" s="9"/>
      <c r="F320" s="16">
        <f>F321</f>
        <v>2842</v>
      </c>
      <c r="G320" s="39"/>
    </row>
    <row r="321" spans="1:7" s="42" customFormat="1" x14ac:dyDescent="0.2">
      <c r="A321" s="45" t="s">
        <v>1363</v>
      </c>
      <c r="B321" s="9" t="s">
        <v>2082</v>
      </c>
      <c r="C321" s="9" t="s">
        <v>360</v>
      </c>
      <c r="D321" s="9" t="s">
        <v>1372</v>
      </c>
      <c r="E321" s="9" t="s">
        <v>1364</v>
      </c>
      <c r="F321" s="16">
        <f>2446+396</f>
        <v>2842</v>
      </c>
      <c r="G321" s="39"/>
    </row>
    <row r="322" spans="1:7" s="42" customFormat="1" ht="25.5" x14ac:dyDescent="0.2">
      <c r="A322" s="52" t="s">
        <v>2171</v>
      </c>
      <c r="B322" s="10" t="s">
        <v>2003</v>
      </c>
      <c r="C322" s="33"/>
      <c r="D322" s="9"/>
      <c r="E322" s="9"/>
      <c r="F322" s="39">
        <f>F323</f>
        <v>1218.7</v>
      </c>
      <c r="G322" s="39"/>
    </row>
    <row r="323" spans="1:7" s="42" customFormat="1" ht="25.5" x14ac:dyDescent="0.2">
      <c r="A323" s="45" t="s">
        <v>2199</v>
      </c>
      <c r="B323" s="9" t="s">
        <v>2043</v>
      </c>
      <c r="C323" s="33"/>
      <c r="D323" s="9"/>
      <c r="E323" s="9"/>
      <c r="F323" s="16">
        <f>F324</f>
        <v>1218.7</v>
      </c>
      <c r="G323" s="16"/>
    </row>
    <row r="324" spans="1:7" s="42" customFormat="1" ht="25.5" x14ac:dyDescent="0.2">
      <c r="A324" s="53" t="s">
        <v>2190</v>
      </c>
      <c r="B324" s="9" t="s">
        <v>2083</v>
      </c>
      <c r="C324" s="10"/>
      <c r="D324" s="10"/>
      <c r="E324" s="10"/>
      <c r="F324" s="16">
        <f>F325</f>
        <v>1218.7</v>
      </c>
      <c r="G324" s="39"/>
    </row>
    <row r="325" spans="1:7" s="42" customFormat="1" ht="25.5" x14ac:dyDescent="0.2">
      <c r="A325" s="46" t="s">
        <v>1975</v>
      </c>
      <c r="B325" s="9" t="s">
        <v>2083</v>
      </c>
      <c r="C325" s="9" t="s">
        <v>360</v>
      </c>
      <c r="D325" s="9"/>
      <c r="E325" s="9"/>
      <c r="F325" s="16">
        <f>F326</f>
        <v>1218.7</v>
      </c>
      <c r="G325" s="39"/>
    </row>
    <row r="326" spans="1:7" s="42" customFormat="1" x14ac:dyDescent="0.2">
      <c r="A326" s="46" t="s">
        <v>328</v>
      </c>
      <c r="B326" s="9" t="s">
        <v>2083</v>
      </c>
      <c r="C326" s="9" t="s">
        <v>360</v>
      </c>
      <c r="D326" s="9" t="s">
        <v>329</v>
      </c>
      <c r="E326" s="9"/>
      <c r="F326" s="16">
        <f>F327</f>
        <v>1218.7</v>
      </c>
      <c r="G326" s="39"/>
    </row>
    <row r="327" spans="1:7" s="42" customFormat="1" x14ac:dyDescent="0.2">
      <c r="A327" s="45" t="s">
        <v>1370</v>
      </c>
      <c r="B327" s="9" t="s">
        <v>2083</v>
      </c>
      <c r="C327" s="9" t="s">
        <v>360</v>
      </c>
      <c r="D327" s="9" t="s">
        <v>329</v>
      </c>
      <c r="E327" s="9" t="s">
        <v>1741</v>
      </c>
      <c r="F327" s="16">
        <v>1218.7</v>
      </c>
      <c r="G327" s="39"/>
    </row>
    <row r="328" spans="1:7" s="42" customFormat="1" ht="25.5" x14ac:dyDescent="0.2">
      <c r="A328" s="52" t="s">
        <v>2172</v>
      </c>
      <c r="B328" s="10" t="s">
        <v>2092</v>
      </c>
      <c r="C328" s="33"/>
      <c r="D328" s="9"/>
      <c r="E328" s="9"/>
      <c r="F328" s="39">
        <f>F329+F358</f>
        <v>3050.1999999999994</v>
      </c>
      <c r="G328" s="39">
        <f>G329</f>
        <v>8.6</v>
      </c>
    </row>
    <row r="329" spans="1:7" s="42" customFormat="1" x14ac:dyDescent="0.2">
      <c r="A329" s="45" t="s">
        <v>2130</v>
      </c>
      <c r="B329" s="9" t="s">
        <v>2093</v>
      </c>
      <c r="C329" s="33"/>
      <c r="D329" s="9"/>
      <c r="E329" s="9"/>
      <c r="F329" s="16">
        <f>F330+F350+F334+F338+F368+F342+F346+F354</f>
        <v>2530.1999999999994</v>
      </c>
      <c r="G329" s="16">
        <f>G330+G350+G334+G338+G368+G342+G346+G359</f>
        <v>8.6</v>
      </c>
    </row>
    <row r="330" spans="1:7" s="42" customFormat="1" ht="38.25" x14ac:dyDescent="0.2">
      <c r="A330" s="53" t="s">
        <v>2191</v>
      </c>
      <c r="B330" s="9" t="s">
        <v>2095</v>
      </c>
      <c r="C330" s="10"/>
      <c r="D330" s="10"/>
      <c r="E330" s="10"/>
      <c r="F330" s="16">
        <f>F331</f>
        <v>1548.6</v>
      </c>
      <c r="G330" s="39"/>
    </row>
    <row r="331" spans="1:7" s="42" customFormat="1" x14ac:dyDescent="0.2">
      <c r="A331" s="46" t="s">
        <v>1374</v>
      </c>
      <c r="B331" s="9" t="s">
        <v>2095</v>
      </c>
      <c r="C331" s="9" t="s">
        <v>1373</v>
      </c>
      <c r="D331" s="9"/>
      <c r="E331" s="9"/>
      <c r="F331" s="16">
        <f>F332</f>
        <v>1548.6</v>
      </c>
      <c r="G331" s="39"/>
    </row>
    <row r="332" spans="1:7" s="42" customFormat="1" x14ac:dyDescent="0.2">
      <c r="A332" s="45" t="s">
        <v>1484</v>
      </c>
      <c r="B332" s="9" t="s">
        <v>2095</v>
      </c>
      <c r="C332" s="9" t="s">
        <v>1373</v>
      </c>
      <c r="D332" s="9" t="s">
        <v>389</v>
      </c>
      <c r="E332" s="9"/>
      <c r="F332" s="16">
        <f>F333</f>
        <v>1548.6</v>
      </c>
      <c r="G332" s="39"/>
    </row>
    <row r="333" spans="1:7" s="42" customFormat="1" x14ac:dyDescent="0.2">
      <c r="A333" s="45" t="s">
        <v>1380</v>
      </c>
      <c r="B333" s="9" t="s">
        <v>2095</v>
      </c>
      <c r="C333" s="9" t="s">
        <v>1373</v>
      </c>
      <c r="D333" s="9" t="s">
        <v>389</v>
      </c>
      <c r="E333" s="9" t="s">
        <v>329</v>
      </c>
      <c r="F333" s="16">
        <v>1548.6</v>
      </c>
      <c r="G333" s="39"/>
    </row>
    <row r="334" spans="1:7" s="42" customFormat="1" ht="25.5" x14ac:dyDescent="0.2">
      <c r="A334" s="53" t="s">
        <v>1978</v>
      </c>
      <c r="B334" s="9" t="s">
        <v>2097</v>
      </c>
      <c r="C334" s="10"/>
      <c r="D334" s="10"/>
      <c r="E334" s="10"/>
      <c r="F334" s="16">
        <f>F335</f>
        <v>20</v>
      </c>
      <c r="G334" s="39"/>
    </row>
    <row r="335" spans="1:7" s="42" customFormat="1" ht="25.5" x14ac:dyDescent="0.2">
      <c r="A335" s="46" t="s">
        <v>2096</v>
      </c>
      <c r="B335" s="9" t="s">
        <v>2097</v>
      </c>
      <c r="C335" s="9" t="s">
        <v>360</v>
      </c>
      <c r="D335" s="9"/>
      <c r="E335" s="9"/>
      <c r="F335" s="16">
        <f>F336</f>
        <v>20</v>
      </c>
      <c r="G335" s="39"/>
    </row>
    <row r="336" spans="1:7" s="42" customFormat="1" x14ac:dyDescent="0.2">
      <c r="A336" s="46" t="s">
        <v>328</v>
      </c>
      <c r="B336" s="9" t="s">
        <v>2097</v>
      </c>
      <c r="C336" s="9" t="s">
        <v>360</v>
      </c>
      <c r="D336" s="9" t="s">
        <v>329</v>
      </c>
      <c r="E336" s="9"/>
      <c r="F336" s="16">
        <f>F337</f>
        <v>20</v>
      </c>
      <c r="G336" s="39"/>
    </row>
    <row r="337" spans="1:7" s="42" customFormat="1" x14ac:dyDescent="0.2">
      <c r="A337" s="45" t="s">
        <v>1370</v>
      </c>
      <c r="B337" s="9" t="s">
        <v>2097</v>
      </c>
      <c r="C337" s="9" t="s">
        <v>360</v>
      </c>
      <c r="D337" s="9" t="s">
        <v>329</v>
      </c>
      <c r="E337" s="9" t="s">
        <v>1741</v>
      </c>
      <c r="F337" s="16">
        <v>20</v>
      </c>
      <c r="G337" s="39"/>
    </row>
    <row r="338" spans="1:7" s="42" customFormat="1" ht="38.25" x14ac:dyDescent="0.2">
      <c r="A338" s="53" t="s">
        <v>2192</v>
      </c>
      <c r="B338" s="9" t="s">
        <v>2098</v>
      </c>
      <c r="C338" s="10"/>
      <c r="D338" s="10"/>
      <c r="E338" s="10"/>
      <c r="F338" s="16">
        <f>F339</f>
        <v>436.8</v>
      </c>
      <c r="G338" s="39"/>
    </row>
    <row r="339" spans="1:7" s="42" customFormat="1" ht="25.5" x14ac:dyDescent="0.2">
      <c r="A339" s="46" t="s">
        <v>1975</v>
      </c>
      <c r="B339" s="9" t="s">
        <v>2098</v>
      </c>
      <c r="C339" s="9" t="s">
        <v>360</v>
      </c>
      <c r="D339" s="9"/>
      <c r="E339" s="9"/>
      <c r="F339" s="16">
        <f>F340</f>
        <v>436.8</v>
      </c>
      <c r="G339" s="39"/>
    </row>
    <row r="340" spans="1:7" s="42" customFormat="1" x14ac:dyDescent="0.2">
      <c r="A340" s="46" t="s">
        <v>328</v>
      </c>
      <c r="B340" s="9" t="s">
        <v>2098</v>
      </c>
      <c r="C340" s="9" t="s">
        <v>360</v>
      </c>
      <c r="D340" s="9" t="s">
        <v>329</v>
      </c>
      <c r="E340" s="9"/>
      <c r="F340" s="16">
        <f>F341</f>
        <v>436.8</v>
      </c>
      <c r="G340" s="39"/>
    </row>
    <row r="341" spans="1:7" s="42" customFormat="1" x14ac:dyDescent="0.2">
      <c r="A341" s="45" t="s">
        <v>1370</v>
      </c>
      <c r="B341" s="9" t="s">
        <v>2098</v>
      </c>
      <c r="C341" s="9" t="s">
        <v>360</v>
      </c>
      <c r="D341" s="9" t="s">
        <v>329</v>
      </c>
      <c r="E341" s="9" t="s">
        <v>1741</v>
      </c>
      <c r="F341" s="16">
        <v>436.8</v>
      </c>
      <c r="G341" s="39"/>
    </row>
    <row r="342" spans="1:7" s="42" customFormat="1" x14ac:dyDescent="0.2">
      <c r="A342" s="53" t="s">
        <v>2133</v>
      </c>
      <c r="B342" s="9" t="s">
        <v>2099</v>
      </c>
      <c r="C342" s="10"/>
      <c r="D342" s="10"/>
      <c r="E342" s="10"/>
      <c r="F342" s="16">
        <f>F343</f>
        <v>516</v>
      </c>
      <c r="G342" s="39"/>
    </row>
    <row r="343" spans="1:7" s="42" customFormat="1" ht="25.5" x14ac:dyDescent="0.2">
      <c r="A343" s="46" t="s">
        <v>1975</v>
      </c>
      <c r="B343" s="9" t="s">
        <v>2099</v>
      </c>
      <c r="C343" s="9" t="s">
        <v>360</v>
      </c>
      <c r="D343" s="9"/>
      <c r="E343" s="9"/>
      <c r="F343" s="16">
        <f>F344</f>
        <v>516</v>
      </c>
      <c r="G343" s="39"/>
    </row>
    <row r="344" spans="1:7" s="42" customFormat="1" x14ac:dyDescent="0.2">
      <c r="A344" s="46" t="s">
        <v>328</v>
      </c>
      <c r="B344" s="9" t="s">
        <v>2099</v>
      </c>
      <c r="C344" s="9" t="s">
        <v>360</v>
      </c>
      <c r="D344" s="9" t="s">
        <v>329</v>
      </c>
      <c r="E344" s="9"/>
      <c r="F344" s="16">
        <f>F345</f>
        <v>516</v>
      </c>
      <c r="G344" s="39"/>
    </row>
    <row r="345" spans="1:7" s="42" customFormat="1" x14ac:dyDescent="0.2">
      <c r="A345" s="45" t="s">
        <v>1370</v>
      </c>
      <c r="B345" s="9" t="s">
        <v>2099</v>
      </c>
      <c r="C345" s="9" t="s">
        <v>360</v>
      </c>
      <c r="D345" s="9" t="s">
        <v>329</v>
      </c>
      <c r="E345" s="9" t="s">
        <v>1741</v>
      </c>
      <c r="F345" s="16">
        <v>516</v>
      </c>
      <c r="G345" s="39"/>
    </row>
    <row r="346" spans="1:7" s="42" customFormat="1" ht="38.25" x14ac:dyDescent="0.2">
      <c r="A346" s="53" t="s">
        <v>1967</v>
      </c>
      <c r="B346" s="9" t="s">
        <v>2205</v>
      </c>
      <c r="C346" s="10"/>
      <c r="D346" s="10"/>
      <c r="E346" s="10"/>
      <c r="F346" s="16">
        <f t="shared" ref="F346:G348" si="18">F347</f>
        <v>4.5999999999999996</v>
      </c>
      <c r="G346" s="16">
        <f t="shared" si="18"/>
        <v>4.5999999999999996</v>
      </c>
    </row>
    <row r="347" spans="1:7" s="42" customFormat="1" ht="25.5" x14ac:dyDescent="0.2">
      <c r="A347" s="46" t="s">
        <v>1975</v>
      </c>
      <c r="B347" s="9" t="s">
        <v>2205</v>
      </c>
      <c r="C347" s="9" t="s">
        <v>360</v>
      </c>
      <c r="D347" s="9"/>
      <c r="E347" s="9"/>
      <c r="F347" s="16">
        <f t="shared" si="18"/>
        <v>4.5999999999999996</v>
      </c>
      <c r="G347" s="16">
        <f t="shared" si="18"/>
        <v>4.5999999999999996</v>
      </c>
    </row>
    <row r="348" spans="1:7" s="42" customFormat="1" x14ac:dyDescent="0.2">
      <c r="A348" s="45" t="s">
        <v>1371</v>
      </c>
      <c r="B348" s="9" t="s">
        <v>2205</v>
      </c>
      <c r="C348" s="9" t="s">
        <v>360</v>
      </c>
      <c r="D348" s="9" t="s">
        <v>1372</v>
      </c>
      <c r="E348" s="9"/>
      <c r="F348" s="16">
        <f t="shared" si="18"/>
        <v>4.5999999999999996</v>
      </c>
      <c r="G348" s="16">
        <f t="shared" si="18"/>
        <v>4.5999999999999996</v>
      </c>
    </row>
    <row r="349" spans="1:7" s="42" customFormat="1" x14ac:dyDescent="0.2">
      <c r="A349" s="46" t="s">
        <v>1100</v>
      </c>
      <c r="B349" s="9" t="s">
        <v>2205</v>
      </c>
      <c r="C349" s="9" t="s">
        <v>360</v>
      </c>
      <c r="D349" s="9" t="s">
        <v>1372</v>
      </c>
      <c r="E349" s="9" t="s">
        <v>389</v>
      </c>
      <c r="F349" s="16">
        <v>4.5999999999999996</v>
      </c>
      <c r="G349" s="16">
        <v>4.5999999999999996</v>
      </c>
    </row>
    <row r="350" spans="1:7" s="42" customFormat="1" ht="76.5" x14ac:dyDescent="0.2">
      <c r="A350" s="53" t="s">
        <v>1976</v>
      </c>
      <c r="B350" s="9" t="s">
        <v>2094</v>
      </c>
      <c r="C350" s="10"/>
      <c r="D350" s="10"/>
      <c r="E350" s="10"/>
      <c r="F350" s="16">
        <f>F351</f>
        <v>4</v>
      </c>
      <c r="G350" s="16">
        <f>G351</f>
        <v>4</v>
      </c>
    </row>
    <row r="351" spans="1:7" s="42" customFormat="1" ht="25.5" x14ac:dyDescent="0.2">
      <c r="A351" s="46" t="s">
        <v>1975</v>
      </c>
      <c r="B351" s="9" t="s">
        <v>2094</v>
      </c>
      <c r="C351" s="9" t="s">
        <v>360</v>
      </c>
      <c r="D351" s="9"/>
      <c r="E351" s="9"/>
      <c r="F351" s="16">
        <f t="shared" ref="F351:G352" si="19">F352</f>
        <v>4</v>
      </c>
      <c r="G351" s="16">
        <f t="shared" si="19"/>
        <v>4</v>
      </c>
    </row>
    <row r="352" spans="1:7" s="42" customFormat="1" x14ac:dyDescent="0.2">
      <c r="A352" s="46" t="s">
        <v>328</v>
      </c>
      <c r="B352" s="9" t="s">
        <v>2094</v>
      </c>
      <c r="C352" s="9" t="s">
        <v>360</v>
      </c>
      <c r="D352" s="9" t="s">
        <v>329</v>
      </c>
      <c r="E352" s="9"/>
      <c r="F352" s="16">
        <f t="shared" si="19"/>
        <v>4</v>
      </c>
      <c r="G352" s="16">
        <f t="shared" si="19"/>
        <v>4</v>
      </c>
    </row>
    <row r="353" spans="1:7" s="42" customFormat="1" x14ac:dyDescent="0.2">
      <c r="A353" s="45" t="s">
        <v>1370</v>
      </c>
      <c r="B353" s="9" t="s">
        <v>2094</v>
      </c>
      <c r="C353" s="9" t="s">
        <v>360</v>
      </c>
      <c r="D353" s="9" t="s">
        <v>329</v>
      </c>
      <c r="E353" s="9" t="s">
        <v>1741</v>
      </c>
      <c r="F353" s="16">
        <v>4</v>
      </c>
      <c r="G353" s="16">
        <v>4</v>
      </c>
    </row>
    <row r="354" spans="1:7" s="42" customFormat="1" ht="38.25" x14ac:dyDescent="0.2">
      <c r="A354" s="53" t="s">
        <v>2139</v>
      </c>
      <c r="B354" s="9" t="s">
        <v>2206</v>
      </c>
      <c r="C354" s="10"/>
      <c r="D354" s="10"/>
      <c r="E354" s="10"/>
      <c r="F354" s="16">
        <f>F355</f>
        <v>0.2</v>
      </c>
      <c r="G354" s="39"/>
    </row>
    <row r="355" spans="1:7" s="42" customFormat="1" ht="25.5" x14ac:dyDescent="0.2">
      <c r="A355" s="46" t="s">
        <v>1975</v>
      </c>
      <c r="B355" s="9" t="s">
        <v>2207</v>
      </c>
      <c r="C355" s="9" t="s">
        <v>360</v>
      </c>
      <c r="D355" s="9"/>
      <c r="E355" s="9"/>
      <c r="F355" s="16">
        <f>F356</f>
        <v>0.2</v>
      </c>
      <c r="G355" s="39"/>
    </row>
    <row r="356" spans="1:7" s="42" customFormat="1" x14ac:dyDescent="0.2">
      <c r="A356" s="45" t="s">
        <v>1371</v>
      </c>
      <c r="B356" s="9" t="s">
        <v>2207</v>
      </c>
      <c r="C356" s="9" t="s">
        <v>360</v>
      </c>
      <c r="D356" s="9" t="s">
        <v>1372</v>
      </c>
      <c r="E356" s="9"/>
      <c r="F356" s="16">
        <f>F357</f>
        <v>0.2</v>
      </c>
      <c r="G356" s="39"/>
    </row>
    <row r="357" spans="1:7" s="42" customFormat="1" x14ac:dyDescent="0.2">
      <c r="A357" s="46" t="s">
        <v>1100</v>
      </c>
      <c r="B357" s="9" t="s">
        <v>2206</v>
      </c>
      <c r="C357" s="9" t="s">
        <v>360</v>
      </c>
      <c r="D357" s="9" t="s">
        <v>1372</v>
      </c>
      <c r="E357" s="9" t="s">
        <v>389</v>
      </c>
      <c r="F357" s="16">
        <v>0.2</v>
      </c>
      <c r="G357" s="39"/>
    </row>
    <row r="358" spans="1:7" s="42" customFormat="1" ht="25.5" x14ac:dyDescent="0.2">
      <c r="A358" s="45" t="s">
        <v>2193</v>
      </c>
      <c r="B358" s="9" t="s">
        <v>2194</v>
      </c>
      <c r="C358" s="9"/>
      <c r="D358" s="9"/>
      <c r="E358" s="9"/>
      <c r="F358" s="16">
        <f>F359+F363</f>
        <v>520</v>
      </c>
      <c r="G358" s="16"/>
    </row>
    <row r="359" spans="1:7" s="42" customFormat="1" x14ac:dyDescent="0.2">
      <c r="A359" s="53" t="s">
        <v>1992</v>
      </c>
      <c r="B359" s="9" t="s">
        <v>2209</v>
      </c>
      <c r="C359" s="10"/>
      <c r="D359" s="10"/>
      <c r="E359" s="10"/>
      <c r="F359" s="16">
        <f>F360</f>
        <v>421</v>
      </c>
      <c r="G359" s="39"/>
    </row>
    <row r="360" spans="1:7" s="42" customFormat="1" ht="25.5" x14ac:dyDescent="0.2">
      <c r="A360" s="46" t="s">
        <v>1975</v>
      </c>
      <c r="B360" s="9" t="s">
        <v>2209</v>
      </c>
      <c r="C360" s="9" t="s">
        <v>360</v>
      </c>
      <c r="D360" s="9"/>
      <c r="E360" s="9"/>
      <c r="F360" s="16">
        <f t="shared" ref="F360:F361" si="20">F361</f>
        <v>421</v>
      </c>
      <c r="G360" s="39"/>
    </row>
    <row r="361" spans="1:7" s="42" customFormat="1" x14ac:dyDescent="0.2">
      <c r="A361" s="45" t="s">
        <v>1371</v>
      </c>
      <c r="B361" s="9" t="s">
        <v>2209</v>
      </c>
      <c r="C361" s="9" t="s">
        <v>360</v>
      </c>
      <c r="D361" s="9" t="s">
        <v>1372</v>
      </c>
      <c r="E361" s="9"/>
      <c r="F361" s="16">
        <f t="shared" si="20"/>
        <v>421</v>
      </c>
      <c r="G361" s="39"/>
    </row>
    <row r="362" spans="1:7" s="42" customFormat="1" x14ac:dyDescent="0.2">
      <c r="A362" s="45" t="s">
        <v>1363</v>
      </c>
      <c r="B362" s="9" t="s">
        <v>2209</v>
      </c>
      <c r="C362" s="9" t="s">
        <v>360</v>
      </c>
      <c r="D362" s="9" t="s">
        <v>1372</v>
      </c>
      <c r="E362" s="9" t="s">
        <v>1364</v>
      </c>
      <c r="F362" s="16">
        <f>520-99</f>
        <v>421</v>
      </c>
      <c r="G362" s="39"/>
    </row>
    <row r="363" spans="1:7" s="42" customFormat="1" ht="38.25" x14ac:dyDescent="0.2">
      <c r="A363" s="53" t="s">
        <v>2222</v>
      </c>
      <c r="B363" s="9" t="s">
        <v>2221</v>
      </c>
      <c r="C363" s="10"/>
      <c r="D363" s="10"/>
      <c r="E363" s="10"/>
      <c r="F363" s="16">
        <f>F364</f>
        <v>99</v>
      </c>
      <c r="G363" s="39"/>
    </row>
    <row r="364" spans="1:7" s="42" customFormat="1" ht="25.5" x14ac:dyDescent="0.2">
      <c r="A364" s="46" t="s">
        <v>1975</v>
      </c>
      <c r="B364" s="9" t="s">
        <v>2221</v>
      </c>
      <c r="C364" s="9" t="s">
        <v>360</v>
      </c>
      <c r="D364" s="9"/>
      <c r="E364" s="9"/>
      <c r="F364" s="16">
        <f t="shared" ref="F364:F365" si="21">F365</f>
        <v>99</v>
      </c>
      <c r="G364" s="39"/>
    </row>
    <row r="365" spans="1:7" s="42" customFormat="1" x14ac:dyDescent="0.2">
      <c r="A365" s="45" t="s">
        <v>1371</v>
      </c>
      <c r="B365" s="9" t="s">
        <v>2221</v>
      </c>
      <c r="C365" s="9" t="s">
        <v>360</v>
      </c>
      <c r="D365" s="9" t="s">
        <v>1372</v>
      </c>
      <c r="E365" s="9"/>
      <c r="F365" s="16">
        <f t="shared" si="21"/>
        <v>99</v>
      </c>
      <c r="G365" s="39"/>
    </row>
    <row r="366" spans="1:7" s="42" customFormat="1" x14ac:dyDescent="0.2">
      <c r="A366" s="45" t="s">
        <v>1363</v>
      </c>
      <c r="B366" s="9" t="s">
        <v>2221</v>
      </c>
      <c r="C366" s="9" t="s">
        <v>360</v>
      </c>
      <c r="D366" s="9" t="s">
        <v>1372</v>
      </c>
      <c r="E366" s="9" t="s">
        <v>1364</v>
      </c>
      <c r="F366" s="16">
        <v>99</v>
      </c>
      <c r="G366" s="39"/>
    </row>
    <row r="367" spans="1:7" s="42" customFormat="1" ht="25.5" x14ac:dyDescent="0.2">
      <c r="A367" s="45" t="s">
        <v>2195</v>
      </c>
      <c r="B367" s="9" t="s">
        <v>2196</v>
      </c>
      <c r="C367" s="9"/>
      <c r="D367" s="9"/>
      <c r="E367" s="9"/>
      <c r="F367" s="16">
        <f>F368</f>
        <v>0</v>
      </c>
      <c r="G367" s="16"/>
    </row>
    <row r="368" spans="1:7" s="42" customFormat="1" ht="25.5" x14ac:dyDescent="0.2">
      <c r="A368" s="53" t="s">
        <v>2197</v>
      </c>
      <c r="B368" s="9" t="s">
        <v>2208</v>
      </c>
      <c r="C368" s="10"/>
      <c r="D368" s="10"/>
      <c r="E368" s="10"/>
      <c r="F368" s="16">
        <f>F369</f>
        <v>0</v>
      </c>
      <c r="G368" s="39"/>
    </row>
    <row r="369" spans="1:7" s="42" customFormat="1" ht="25.5" x14ac:dyDescent="0.2">
      <c r="A369" s="46" t="s">
        <v>1975</v>
      </c>
      <c r="B369" s="9" t="s">
        <v>2208</v>
      </c>
      <c r="C369" s="9" t="s">
        <v>360</v>
      </c>
      <c r="D369" s="9"/>
      <c r="E369" s="9"/>
      <c r="F369" s="16">
        <f>F370</f>
        <v>0</v>
      </c>
      <c r="G369" s="39"/>
    </row>
    <row r="370" spans="1:7" s="42" customFormat="1" x14ac:dyDescent="0.2">
      <c r="A370" s="46" t="s">
        <v>328</v>
      </c>
      <c r="B370" s="9" t="s">
        <v>2208</v>
      </c>
      <c r="C370" s="9" t="s">
        <v>360</v>
      </c>
      <c r="D370" s="9" t="s">
        <v>329</v>
      </c>
      <c r="E370" s="9"/>
      <c r="F370" s="16">
        <f>F371</f>
        <v>0</v>
      </c>
      <c r="G370" s="39"/>
    </row>
    <row r="371" spans="1:7" s="42" customFormat="1" x14ac:dyDescent="0.2">
      <c r="A371" s="45" t="s">
        <v>1370</v>
      </c>
      <c r="B371" s="9" t="s">
        <v>2208</v>
      </c>
      <c r="C371" s="9" t="s">
        <v>360</v>
      </c>
      <c r="D371" s="9" t="s">
        <v>329</v>
      </c>
      <c r="E371" s="9" t="s">
        <v>1741</v>
      </c>
      <c r="F371" s="16">
        <f>60-60</f>
        <v>0</v>
      </c>
      <c r="G371" s="39"/>
    </row>
    <row r="372" spans="1:7" s="42" customFormat="1" x14ac:dyDescent="0.2">
      <c r="A372" s="52" t="s">
        <v>551</v>
      </c>
      <c r="B372" s="10" t="s">
        <v>1969</v>
      </c>
      <c r="C372" s="33"/>
      <c r="D372" s="9"/>
      <c r="E372" s="9"/>
      <c r="F372" s="39">
        <f>F373+F399+F394</f>
        <v>14214.900000000001</v>
      </c>
      <c r="G372" s="39"/>
    </row>
    <row r="373" spans="1:7" s="42" customFormat="1" ht="25.5" x14ac:dyDescent="0.2">
      <c r="A373" s="52" t="s">
        <v>552</v>
      </c>
      <c r="B373" s="10" t="s">
        <v>1968</v>
      </c>
      <c r="C373" s="10" t="s">
        <v>901</v>
      </c>
      <c r="D373" s="10"/>
      <c r="E373" s="10"/>
      <c r="F373" s="39">
        <f>F374+F378+F382+F386+F390</f>
        <v>3526.9</v>
      </c>
      <c r="G373" s="41"/>
    </row>
    <row r="374" spans="1:7" s="42" customFormat="1" ht="25.5" x14ac:dyDescent="0.2">
      <c r="A374" s="45" t="s">
        <v>1278</v>
      </c>
      <c r="B374" s="9" t="s">
        <v>1971</v>
      </c>
      <c r="C374" s="9"/>
      <c r="D374" s="9"/>
      <c r="E374" s="9"/>
      <c r="F374" s="16">
        <f>F375</f>
        <v>2005.7</v>
      </c>
      <c r="G374" s="27"/>
    </row>
    <row r="375" spans="1:7" s="42" customFormat="1" ht="51" x14ac:dyDescent="0.2">
      <c r="A375" s="46" t="s">
        <v>1510</v>
      </c>
      <c r="B375" s="9" t="s">
        <v>1971</v>
      </c>
      <c r="C375" s="9" t="s">
        <v>249</v>
      </c>
      <c r="D375" s="9"/>
      <c r="E375" s="9"/>
      <c r="F375" s="16">
        <f>F376</f>
        <v>2005.7</v>
      </c>
      <c r="G375" s="27"/>
    </row>
    <row r="376" spans="1:7" s="42" customFormat="1" x14ac:dyDescent="0.2">
      <c r="A376" s="45" t="s">
        <v>328</v>
      </c>
      <c r="B376" s="9" t="s">
        <v>1971</v>
      </c>
      <c r="C376" s="9" t="s">
        <v>249</v>
      </c>
      <c r="D376" s="9" t="s">
        <v>329</v>
      </c>
      <c r="E376" s="9"/>
      <c r="F376" s="16">
        <f>SUM(F377:F377)</f>
        <v>2005.7</v>
      </c>
      <c r="G376" s="35"/>
    </row>
    <row r="377" spans="1:7" s="42" customFormat="1" ht="25.5" x14ac:dyDescent="0.2">
      <c r="A377" s="45" t="s">
        <v>434</v>
      </c>
      <c r="B377" s="9" t="s">
        <v>1971</v>
      </c>
      <c r="C377" s="9" t="s">
        <v>249</v>
      </c>
      <c r="D377" s="9" t="s">
        <v>329</v>
      </c>
      <c r="E377" s="9" t="s">
        <v>435</v>
      </c>
      <c r="F377" s="16">
        <v>2005.7</v>
      </c>
      <c r="G377" s="35"/>
    </row>
    <row r="378" spans="1:7" s="42" customFormat="1" ht="25.5" x14ac:dyDescent="0.2">
      <c r="A378" s="46" t="s">
        <v>1970</v>
      </c>
      <c r="B378" s="9" t="s">
        <v>1972</v>
      </c>
      <c r="C378" s="9"/>
      <c r="D378" s="16"/>
      <c r="E378" s="9"/>
      <c r="F378" s="16">
        <f>F379</f>
        <v>51.7</v>
      </c>
      <c r="G378" s="35"/>
    </row>
    <row r="379" spans="1:7" s="42" customFormat="1" ht="51" x14ac:dyDescent="0.2">
      <c r="A379" s="46" t="s">
        <v>1510</v>
      </c>
      <c r="B379" s="9" t="s">
        <v>1972</v>
      </c>
      <c r="C379" s="9" t="s">
        <v>249</v>
      </c>
      <c r="D379" s="16"/>
      <c r="E379" s="9"/>
      <c r="F379" s="16">
        <f>F380</f>
        <v>51.7</v>
      </c>
      <c r="G379" s="35"/>
    </row>
    <row r="380" spans="1:7" s="42" customFormat="1" x14ac:dyDescent="0.2">
      <c r="A380" s="45" t="s">
        <v>328</v>
      </c>
      <c r="B380" s="9" t="s">
        <v>1972</v>
      </c>
      <c r="C380" s="9" t="s">
        <v>249</v>
      </c>
      <c r="D380" s="9" t="s">
        <v>329</v>
      </c>
      <c r="E380" s="9"/>
      <c r="F380" s="16">
        <f>SUM(F381:F381)</f>
        <v>51.7</v>
      </c>
      <c r="G380" s="35"/>
    </row>
    <row r="381" spans="1:7" s="42" customFormat="1" ht="25.5" x14ac:dyDescent="0.2">
      <c r="A381" s="45" t="s">
        <v>434</v>
      </c>
      <c r="B381" s="9" t="s">
        <v>1972</v>
      </c>
      <c r="C381" s="9" t="s">
        <v>249</v>
      </c>
      <c r="D381" s="9" t="s">
        <v>329</v>
      </c>
      <c r="E381" s="9" t="s">
        <v>435</v>
      </c>
      <c r="F381" s="16">
        <f>30+6.7-9+24</f>
        <v>51.7</v>
      </c>
      <c r="G381" s="35"/>
    </row>
    <row r="382" spans="1:7" s="42" customFormat="1" ht="25.5" x14ac:dyDescent="0.2">
      <c r="A382" s="45" t="s">
        <v>1279</v>
      </c>
      <c r="B382" s="9" t="s">
        <v>1973</v>
      </c>
      <c r="C382" s="9"/>
      <c r="D382" s="9"/>
      <c r="E382" s="9"/>
      <c r="F382" s="16">
        <f>F383</f>
        <v>168</v>
      </c>
      <c r="G382" s="35"/>
    </row>
    <row r="383" spans="1:7" s="42" customFormat="1" ht="51" x14ac:dyDescent="0.2">
      <c r="A383" s="46" t="s">
        <v>1510</v>
      </c>
      <c r="B383" s="9" t="s">
        <v>1973</v>
      </c>
      <c r="C383" s="9" t="s">
        <v>249</v>
      </c>
      <c r="D383" s="9"/>
      <c r="E383" s="9"/>
      <c r="F383" s="16">
        <f>F384</f>
        <v>168</v>
      </c>
      <c r="G383" s="35"/>
    </row>
    <row r="384" spans="1:7" s="42" customFormat="1" x14ac:dyDescent="0.2">
      <c r="A384" s="45" t="s">
        <v>328</v>
      </c>
      <c r="B384" s="9" t="s">
        <v>1973</v>
      </c>
      <c r="C384" s="9" t="s">
        <v>249</v>
      </c>
      <c r="D384" s="9" t="s">
        <v>329</v>
      </c>
      <c r="E384" s="9"/>
      <c r="F384" s="16">
        <f>F385</f>
        <v>168</v>
      </c>
      <c r="G384" s="35"/>
    </row>
    <row r="385" spans="1:7" s="42" customFormat="1" ht="38.25" x14ac:dyDescent="0.2">
      <c r="A385" s="45" t="s">
        <v>1481</v>
      </c>
      <c r="B385" s="9" t="s">
        <v>1973</v>
      </c>
      <c r="C385" s="9" t="s">
        <v>249</v>
      </c>
      <c r="D385" s="9" t="s">
        <v>329</v>
      </c>
      <c r="E385" s="9" t="s">
        <v>1368</v>
      </c>
      <c r="F385" s="16">
        <v>168</v>
      </c>
      <c r="G385" s="35"/>
    </row>
    <row r="386" spans="1:7" s="42" customFormat="1" ht="25.5" x14ac:dyDescent="0.2">
      <c r="A386" s="46" t="s">
        <v>1280</v>
      </c>
      <c r="B386" s="9" t="s">
        <v>1974</v>
      </c>
      <c r="C386" s="9"/>
      <c r="D386" s="9"/>
      <c r="E386" s="9"/>
      <c r="F386" s="16">
        <f>F387</f>
        <v>1301.5</v>
      </c>
      <c r="G386" s="35"/>
    </row>
    <row r="387" spans="1:7" s="42" customFormat="1" ht="51" x14ac:dyDescent="0.2">
      <c r="A387" s="46" t="s">
        <v>1510</v>
      </c>
      <c r="B387" s="9" t="s">
        <v>1974</v>
      </c>
      <c r="C387" s="9" t="s">
        <v>249</v>
      </c>
      <c r="D387" s="9"/>
      <c r="E387" s="9"/>
      <c r="F387" s="16">
        <f>F388</f>
        <v>1301.5</v>
      </c>
      <c r="G387" s="35"/>
    </row>
    <row r="388" spans="1:7" s="42" customFormat="1" x14ac:dyDescent="0.2">
      <c r="A388" s="45" t="s">
        <v>328</v>
      </c>
      <c r="B388" s="9" t="s">
        <v>1974</v>
      </c>
      <c r="C388" s="9" t="s">
        <v>249</v>
      </c>
      <c r="D388" s="9" t="s">
        <v>329</v>
      </c>
      <c r="E388" s="9"/>
      <c r="F388" s="16">
        <f>F389</f>
        <v>1301.5</v>
      </c>
      <c r="G388" s="35"/>
    </row>
    <row r="389" spans="1:7" s="42" customFormat="1" ht="38.25" x14ac:dyDescent="0.2">
      <c r="A389" s="45" t="s">
        <v>1481</v>
      </c>
      <c r="B389" s="9" t="s">
        <v>1974</v>
      </c>
      <c r="C389" s="9" t="s">
        <v>249</v>
      </c>
      <c r="D389" s="9" t="s">
        <v>329</v>
      </c>
      <c r="E389" s="9" t="s">
        <v>1368</v>
      </c>
      <c r="F389" s="16">
        <v>1301.5</v>
      </c>
      <c r="G389" s="35"/>
    </row>
    <row r="390" spans="1:7" s="42" customFormat="1" ht="25.5" x14ac:dyDescent="0.2">
      <c r="A390" s="45" t="s">
        <v>1281</v>
      </c>
      <c r="B390" s="9" t="s">
        <v>1977</v>
      </c>
      <c r="C390" s="9"/>
      <c r="D390" s="9"/>
      <c r="E390" s="9"/>
      <c r="F390" s="16">
        <f>F391</f>
        <v>0</v>
      </c>
      <c r="G390" s="35"/>
    </row>
    <row r="391" spans="1:7" s="42" customFormat="1" ht="25.5" x14ac:dyDescent="0.2">
      <c r="A391" s="46" t="s">
        <v>1975</v>
      </c>
      <c r="B391" s="9" t="s">
        <v>1977</v>
      </c>
      <c r="C391" s="9" t="s">
        <v>360</v>
      </c>
      <c r="D391" s="9"/>
      <c r="E391" s="9"/>
      <c r="F391" s="16">
        <f>F392</f>
        <v>0</v>
      </c>
      <c r="G391" s="35"/>
    </row>
    <row r="392" spans="1:7" s="42" customFormat="1" x14ac:dyDescent="0.2">
      <c r="A392" s="45" t="s">
        <v>328</v>
      </c>
      <c r="B392" s="9" t="s">
        <v>1977</v>
      </c>
      <c r="C392" s="9" t="s">
        <v>360</v>
      </c>
      <c r="D392" s="9" t="s">
        <v>329</v>
      </c>
      <c r="E392" s="9"/>
      <c r="F392" s="16">
        <f>F393</f>
        <v>0</v>
      </c>
      <c r="G392" s="35"/>
    </row>
    <row r="393" spans="1:7" s="42" customFormat="1" ht="38.25" x14ac:dyDescent="0.2">
      <c r="A393" s="45" t="s">
        <v>1481</v>
      </c>
      <c r="B393" s="9" t="s">
        <v>1977</v>
      </c>
      <c r="C393" s="9" t="s">
        <v>360</v>
      </c>
      <c r="D393" s="9" t="s">
        <v>329</v>
      </c>
      <c r="E393" s="9" t="s">
        <v>1368</v>
      </c>
      <c r="F393" s="16">
        <f>21.7-5.4-16.3</f>
        <v>0</v>
      </c>
      <c r="G393" s="35"/>
    </row>
    <row r="394" spans="1:7" s="42" customFormat="1" x14ac:dyDescent="0.2">
      <c r="A394" s="52" t="s">
        <v>2106</v>
      </c>
      <c r="B394" s="10" t="s">
        <v>2103</v>
      </c>
      <c r="C394" s="10"/>
      <c r="D394" s="10"/>
      <c r="E394" s="10"/>
      <c r="F394" s="39">
        <f>F395</f>
        <v>350</v>
      </c>
      <c r="G394" s="41"/>
    </row>
    <row r="395" spans="1:7" s="42" customFormat="1" ht="25.5" x14ac:dyDescent="0.2">
      <c r="A395" s="53" t="s">
        <v>2132</v>
      </c>
      <c r="B395" s="9" t="s">
        <v>2104</v>
      </c>
      <c r="C395" s="10"/>
      <c r="D395" s="10"/>
      <c r="E395" s="10"/>
      <c r="F395" s="16">
        <f>F396</f>
        <v>350</v>
      </c>
      <c r="G395" s="39"/>
    </row>
    <row r="396" spans="1:7" s="42" customFormat="1" x14ac:dyDescent="0.2">
      <c r="A396" s="46" t="s">
        <v>2107</v>
      </c>
      <c r="B396" s="9" t="s">
        <v>2104</v>
      </c>
      <c r="C396" s="9" t="s">
        <v>2105</v>
      </c>
      <c r="D396" s="9"/>
      <c r="E396" s="9"/>
      <c r="F396" s="16">
        <f>F397</f>
        <v>350</v>
      </c>
      <c r="G396" s="39"/>
    </row>
    <row r="397" spans="1:7" s="42" customFormat="1" x14ac:dyDescent="0.2">
      <c r="A397" s="46" t="s">
        <v>328</v>
      </c>
      <c r="B397" s="9" t="s">
        <v>2104</v>
      </c>
      <c r="C397" s="9" t="s">
        <v>2105</v>
      </c>
      <c r="D397" s="9" t="s">
        <v>329</v>
      </c>
      <c r="E397" s="9"/>
      <c r="F397" s="16">
        <f>F398</f>
        <v>350</v>
      </c>
      <c r="G397" s="39"/>
    </row>
    <row r="398" spans="1:7" s="42" customFormat="1" ht="25.5" x14ac:dyDescent="0.2">
      <c r="A398" s="46" t="s">
        <v>2108</v>
      </c>
      <c r="B398" s="9" t="s">
        <v>2104</v>
      </c>
      <c r="C398" s="9" t="s">
        <v>2105</v>
      </c>
      <c r="D398" s="9" t="s">
        <v>329</v>
      </c>
      <c r="E398" s="9" t="s">
        <v>387</v>
      </c>
      <c r="F398" s="16">
        <v>350</v>
      </c>
      <c r="G398" s="39"/>
    </row>
    <row r="399" spans="1:7" s="42" customFormat="1" x14ac:dyDescent="0.2">
      <c r="A399" s="52" t="s">
        <v>1993</v>
      </c>
      <c r="B399" s="10" t="s">
        <v>2044</v>
      </c>
      <c r="C399" s="10"/>
      <c r="D399" s="10"/>
      <c r="E399" s="10"/>
      <c r="F399" s="39">
        <f>F400+F404+F416+F424+F428+F412+F420+F408</f>
        <v>10338.000000000002</v>
      </c>
      <c r="G399" s="41"/>
    </row>
    <row r="400" spans="1:7" s="42" customFormat="1" ht="76.5" x14ac:dyDescent="0.2">
      <c r="A400" s="53" t="s">
        <v>1994</v>
      </c>
      <c r="B400" s="9" t="s">
        <v>2049</v>
      </c>
      <c r="C400" s="10"/>
      <c r="D400" s="10"/>
      <c r="E400" s="10"/>
      <c r="F400" s="16">
        <f>F401</f>
        <v>2900</v>
      </c>
      <c r="G400" s="39"/>
    </row>
    <row r="401" spans="1:7" s="42" customFormat="1" ht="51" x14ac:dyDescent="0.2">
      <c r="A401" s="46" t="s">
        <v>1510</v>
      </c>
      <c r="B401" s="9" t="s">
        <v>2050</v>
      </c>
      <c r="C401" s="9" t="s">
        <v>249</v>
      </c>
      <c r="D401" s="9"/>
      <c r="E401" s="9"/>
      <c r="F401" s="16">
        <f>F402</f>
        <v>2900</v>
      </c>
      <c r="G401" s="39"/>
    </row>
    <row r="402" spans="1:7" s="42" customFormat="1" x14ac:dyDescent="0.2">
      <c r="A402" s="46" t="s">
        <v>328</v>
      </c>
      <c r="B402" s="9" t="s">
        <v>2049</v>
      </c>
      <c r="C402" s="9" t="s">
        <v>249</v>
      </c>
      <c r="D402" s="9" t="s">
        <v>329</v>
      </c>
      <c r="E402" s="9"/>
      <c r="F402" s="16">
        <f>F403</f>
        <v>2900</v>
      </c>
      <c r="G402" s="39"/>
    </row>
    <row r="403" spans="1:7" s="42" customFormat="1" ht="38.25" x14ac:dyDescent="0.2">
      <c r="A403" s="46" t="s">
        <v>1377</v>
      </c>
      <c r="B403" s="9" t="s">
        <v>2050</v>
      </c>
      <c r="C403" s="9" t="s">
        <v>249</v>
      </c>
      <c r="D403" s="9" t="s">
        <v>329</v>
      </c>
      <c r="E403" s="9" t="s">
        <v>1372</v>
      </c>
      <c r="F403" s="16">
        <v>2900</v>
      </c>
      <c r="G403" s="39"/>
    </row>
    <row r="404" spans="1:7" s="42" customFormat="1" x14ac:dyDescent="0.2">
      <c r="A404" s="45" t="s">
        <v>2227</v>
      </c>
      <c r="B404" s="9" t="s">
        <v>2045</v>
      </c>
      <c r="C404" s="9"/>
      <c r="D404" s="9"/>
      <c r="E404" s="9"/>
      <c r="F404" s="16">
        <f>F405</f>
        <v>1000</v>
      </c>
      <c r="G404" s="41"/>
    </row>
    <row r="405" spans="1:7" s="42" customFormat="1" x14ac:dyDescent="0.2">
      <c r="A405" s="45" t="s">
        <v>1376</v>
      </c>
      <c r="B405" s="9" t="s">
        <v>2045</v>
      </c>
      <c r="C405" s="9" t="s">
        <v>1375</v>
      </c>
      <c r="D405" s="9"/>
      <c r="E405" s="9"/>
      <c r="F405" s="16">
        <f>F406</f>
        <v>1000</v>
      </c>
      <c r="G405" s="41"/>
    </row>
    <row r="406" spans="1:7" s="42" customFormat="1" x14ac:dyDescent="0.2">
      <c r="A406" s="45" t="s">
        <v>328</v>
      </c>
      <c r="B406" s="9" t="s">
        <v>2045</v>
      </c>
      <c r="C406" s="9" t="s">
        <v>1375</v>
      </c>
      <c r="D406" s="9" t="s">
        <v>329</v>
      </c>
      <c r="E406" s="9"/>
      <c r="F406" s="16">
        <f>F407</f>
        <v>1000</v>
      </c>
      <c r="G406" s="41"/>
    </row>
    <row r="407" spans="1:7" s="42" customFormat="1" x14ac:dyDescent="0.2">
      <c r="A407" s="45" t="s">
        <v>2051</v>
      </c>
      <c r="B407" s="9" t="s">
        <v>2045</v>
      </c>
      <c r="C407" s="9" t="s">
        <v>1375</v>
      </c>
      <c r="D407" s="9" t="s">
        <v>329</v>
      </c>
      <c r="E407" s="9" t="s">
        <v>1482</v>
      </c>
      <c r="F407" s="16">
        <f>500+500</f>
        <v>1000</v>
      </c>
      <c r="G407" s="41"/>
    </row>
    <row r="408" spans="1:7" s="42" customFormat="1" x14ac:dyDescent="0.2">
      <c r="A408" s="45" t="s">
        <v>2046</v>
      </c>
      <c r="B408" s="9" t="s">
        <v>2047</v>
      </c>
      <c r="C408" s="9"/>
      <c r="D408" s="9"/>
      <c r="E408" s="9"/>
      <c r="F408" s="16">
        <f>F409</f>
        <v>239.9</v>
      </c>
      <c r="G408" s="41"/>
    </row>
    <row r="409" spans="1:7" s="42" customFormat="1" ht="25.5" x14ac:dyDescent="0.2">
      <c r="A409" s="46" t="s">
        <v>1975</v>
      </c>
      <c r="B409" s="9" t="s">
        <v>2047</v>
      </c>
      <c r="C409" s="9" t="s">
        <v>360</v>
      </c>
      <c r="D409" s="9"/>
      <c r="E409" s="9"/>
      <c r="F409" s="16">
        <f>F410</f>
        <v>239.9</v>
      </c>
      <c r="G409" s="41"/>
    </row>
    <row r="410" spans="1:7" s="42" customFormat="1" x14ac:dyDescent="0.2">
      <c r="A410" s="45" t="s">
        <v>1365</v>
      </c>
      <c r="B410" s="9" t="s">
        <v>2047</v>
      </c>
      <c r="C410" s="9" t="s">
        <v>360</v>
      </c>
      <c r="D410" s="9" t="s">
        <v>1366</v>
      </c>
      <c r="E410" s="9"/>
      <c r="F410" s="16">
        <f>F411</f>
        <v>239.9</v>
      </c>
      <c r="G410" s="41"/>
    </row>
    <row r="411" spans="1:7" s="42" customFormat="1" x14ac:dyDescent="0.2">
      <c r="A411" s="45" t="s">
        <v>1367</v>
      </c>
      <c r="B411" s="9" t="s">
        <v>2047</v>
      </c>
      <c r="C411" s="9" t="s">
        <v>360</v>
      </c>
      <c r="D411" s="9" t="s">
        <v>1366</v>
      </c>
      <c r="E411" s="9" t="s">
        <v>329</v>
      </c>
      <c r="F411" s="16">
        <v>239.9</v>
      </c>
      <c r="G411" s="41"/>
    </row>
    <row r="412" spans="1:7" s="42" customFormat="1" x14ac:dyDescent="0.2">
      <c r="A412" s="45" t="s">
        <v>2046</v>
      </c>
      <c r="B412" s="9" t="s">
        <v>2047</v>
      </c>
      <c r="C412" s="9"/>
      <c r="D412" s="9"/>
      <c r="E412" s="9"/>
      <c r="F412" s="16">
        <f>F413</f>
        <v>6.2</v>
      </c>
      <c r="G412" s="41"/>
    </row>
    <row r="413" spans="1:7" s="42" customFormat="1" x14ac:dyDescent="0.2">
      <c r="A413" s="45" t="s">
        <v>1376</v>
      </c>
      <c r="B413" s="9" t="s">
        <v>2047</v>
      </c>
      <c r="C413" s="9" t="s">
        <v>1375</v>
      </c>
      <c r="D413" s="9"/>
      <c r="E413" s="9"/>
      <c r="F413" s="16">
        <f>F414</f>
        <v>6.2</v>
      </c>
      <c r="G413" s="41"/>
    </row>
    <row r="414" spans="1:7" s="42" customFormat="1" x14ac:dyDescent="0.2">
      <c r="A414" s="45" t="s">
        <v>1365</v>
      </c>
      <c r="B414" s="9" t="s">
        <v>2047</v>
      </c>
      <c r="C414" s="9" t="s">
        <v>1375</v>
      </c>
      <c r="D414" s="9" t="s">
        <v>1366</v>
      </c>
      <c r="E414" s="9"/>
      <c r="F414" s="16">
        <f>F415</f>
        <v>6.2</v>
      </c>
      <c r="G414" s="41"/>
    </row>
    <row r="415" spans="1:7" s="42" customFormat="1" x14ac:dyDescent="0.2">
      <c r="A415" s="45" t="s">
        <v>1367</v>
      </c>
      <c r="B415" s="9" t="s">
        <v>2047</v>
      </c>
      <c r="C415" s="9" t="s">
        <v>1375</v>
      </c>
      <c r="D415" s="9" t="s">
        <v>1366</v>
      </c>
      <c r="E415" s="9" t="s">
        <v>329</v>
      </c>
      <c r="F415" s="16">
        <v>6.2</v>
      </c>
      <c r="G415" s="41"/>
    </row>
    <row r="416" spans="1:7" s="42" customFormat="1" x14ac:dyDescent="0.2">
      <c r="A416" s="45" t="s">
        <v>2046</v>
      </c>
      <c r="B416" s="9" t="s">
        <v>2047</v>
      </c>
      <c r="C416" s="9"/>
      <c r="D416" s="9"/>
      <c r="E416" s="9"/>
      <c r="F416" s="16">
        <f>F417</f>
        <v>3078.2</v>
      </c>
      <c r="G416" s="41"/>
    </row>
    <row r="417" spans="1:7" s="42" customFormat="1" x14ac:dyDescent="0.2">
      <c r="A417" s="45" t="s">
        <v>1376</v>
      </c>
      <c r="B417" s="9" t="s">
        <v>2047</v>
      </c>
      <c r="C417" s="9" t="s">
        <v>1375</v>
      </c>
      <c r="D417" s="9"/>
      <c r="E417" s="9"/>
      <c r="F417" s="16">
        <f>F418</f>
        <v>3078.2</v>
      </c>
      <c r="G417" s="41"/>
    </row>
    <row r="418" spans="1:7" s="42" customFormat="1" x14ac:dyDescent="0.2">
      <c r="A418" s="45" t="s">
        <v>1365</v>
      </c>
      <c r="B418" s="9" t="s">
        <v>2047</v>
      </c>
      <c r="C418" s="9" t="s">
        <v>1375</v>
      </c>
      <c r="D418" s="9" t="s">
        <v>1366</v>
      </c>
      <c r="E418" s="9"/>
      <c r="F418" s="16">
        <f>F419</f>
        <v>3078.2</v>
      </c>
      <c r="G418" s="41"/>
    </row>
    <row r="419" spans="1:7" s="42" customFormat="1" x14ac:dyDescent="0.2">
      <c r="A419" s="45" t="s">
        <v>385</v>
      </c>
      <c r="B419" s="9" t="s">
        <v>2047</v>
      </c>
      <c r="C419" s="9" t="s">
        <v>1375</v>
      </c>
      <c r="D419" s="9" t="s">
        <v>1366</v>
      </c>
      <c r="E419" s="9" t="s">
        <v>435</v>
      </c>
      <c r="F419" s="16">
        <v>3078.2</v>
      </c>
      <c r="G419" s="41"/>
    </row>
    <row r="420" spans="1:7" s="42" customFormat="1" x14ac:dyDescent="0.2">
      <c r="A420" s="46" t="s">
        <v>2237</v>
      </c>
      <c r="B420" s="9" t="s">
        <v>2223</v>
      </c>
      <c r="C420" s="9"/>
      <c r="D420" s="9"/>
      <c r="E420" s="9"/>
      <c r="F420" s="16">
        <f>F421</f>
        <v>2.1</v>
      </c>
      <c r="G420" s="41"/>
    </row>
    <row r="421" spans="1:7" s="42" customFormat="1" x14ac:dyDescent="0.2">
      <c r="A421" s="45" t="s">
        <v>1376</v>
      </c>
      <c r="B421" s="9" t="s">
        <v>2223</v>
      </c>
      <c r="C421" s="9" t="s">
        <v>1375</v>
      </c>
      <c r="D421" s="9"/>
      <c r="E421" s="9"/>
      <c r="F421" s="16">
        <f>F422</f>
        <v>2.1</v>
      </c>
      <c r="G421" s="41"/>
    </row>
    <row r="422" spans="1:7" s="42" customFormat="1" x14ac:dyDescent="0.2">
      <c r="A422" s="45" t="s">
        <v>1365</v>
      </c>
      <c r="B422" s="9" t="s">
        <v>2223</v>
      </c>
      <c r="C422" s="9" t="s">
        <v>1375</v>
      </c>
      <c r="D422" s="9" t="s">
        <v>1366</v>
      </c>
      <c r="E422" s="9"/>
      <c r="F422" s="16">
        <f>F423</f>
        <v>2.1</v>
      </c>
      <c r="G422" s="41"/>
    </row>
    <row r="423" spans="1:7" s="42" customFormat="1" x14ac:dyDescent="0.2">
      <c r="A423" s="45" t="s">
        <v>385</v>
      </c>
      <c r="B423" s="9" t="s">
        <v>2223</v>
      </c>
      <c r="C423" s="9" t="s">
        <v>1375</v>
      </c>
      <c r="D423" s="9" t="s">
        <v>1366</v>
      </c>
      <c r="E423" s="9" t="s">
        <v>435</v>
      </c>
      <c r="F423" s="16">
        <v>2.1</v>
      </c>
      <c r="G423" s="41"/>
    </row>
    <row r="424" spans="1:7" s="42" customFormat="1" ht="38.25" x14ac:dyDescent="0.2">
      <c r="A424" s="53" t="s">
        <v>1995</v>
      </c>
      <c r="B424" s="9" t="s">
        <v>2048</v>
      </c>
      <c r="C424" s="10"/>
      <c r="D424" s="10"/>
      <c r="E424" s="10"/>
      <c r="F424" s="16">
        <f>F425</f>
        <v>2000</v>
      </c>
      <c r="G424" s="39"/>
    </row>
    <row r="425" spans="1:7" s="42" customFormat="1" ht="51" x14ac:dyDescent="0.2">
      <c r="A425" s="46" t="s">
        <v>1510</v>
      </c>
      <c r="B425" s="9" t="s">
        <v>2048</v>
      </c>
      <c r="C425" s="9" t="s">
        <v>249</v>
      </c>
      <c r="D425" s="9"/>
      <c r="E425" s="9"/>
      <c r="F425" s="16">
        <f>F426</f>
        <v>2000</v>
      </c>
      <c r="G425" s="39"/>
    </row>
    <row r="426" spans="1:7" s="42" customFormat="1" x14ac:dyDescent="0.2">
      <c r="A426" s="46" t="s">
        <v>328</v>
      </c>
      <c r="B426" s="9" t="s">
        <v>2048</v>
      </c>
      <c r="C426" s="9" t="s">
        <v>249</v>
      </c>
      <c r="D426" s="9" t="s">
        <v>329</v>
      </c>
      <c r="E426" s="9"/>
      <c r="F426" s="16">
        <f>F427</f>
        <v>2000</v>
      </c>
      <c r="G426" s="39"/>
    </row>
    <row r="427" spans="1:7" s="42" customFormat="1" x14ac:dyDescent="0.2">
      <c r="A427" s="45" t="s">
        <v>1370</v>
      </c>
      <c r="B427" s="9" t="s">
        <v>2048</v>
      </c>
      <c r="C427" s="9" t="s">
        <v>249</v>
      </c>
      <c r="D427" s="9" t="s">
        <v>329</v>
      </c>
      <c r="E427" s="9" t="s">
        <v>1741</v>
      </c>
      <c r="F427" s="16">
        <v>2000</v>
      </c>
      <c r="G427" s="39"/>
    </row>
    <row r="428" spans="1:7" s="42" customFormat="1" x14ac:dyDescent="0.2">
      <c r="A428" s="53" t="s">
        <v>2101</v>
      </c>
      <c r="B428" s="9" t="s">
        <v>2100</v>
      </c>
      <c r="C428" s="10"/>
      <c r="D428" s="10"/>
      <c r="E428" s="10"/>
      <c r="F428" s="16">
        <f>F429</f>
        <v>1111.5999999999999</v>
      </c>
      <c r="G428" s="39"/>
    </row>
    <row r="429" spans="1:7" s="42" customFormat="1" ht="51" x14ac:dyDescent="0.2">
      <c r="A429" s="46" t="s">
        <v>1510</v>
      </c>
      <c r="B429" s="9" t="s">
        <v>2100</v>
      </c>
      <c r="C429" s="9" t="s">
        <v>249</v>
      </c>
      <c r="D429" s="9"/>
      <c r="E429" s="9"/>
      <c r="F429" s="16">
        <f>F430</f>
        <v>1111.5999999999999</v>
      </c>
      <c r="G429" s="39"/>
    </row>
    <row r="430" spans="1:7" s="42" customFormat="1" x14ac:dyDescent="0.2">
      <c r="A430" s="46" t="s">
        <v>328</v>
      </c>
      <c r="B430" s="9" t="s">
        <v>2100</v>
      </c>
      <c r="C430" s="9" t="s">
        <v>249</v>
      </c>
      <c r="D430" s="9" t="s">
        <v>329</v>
      </c>
      <c r="E430" s="9"/>
      <c r="F430" s="16">
        <f>F431</f>
        <v>1111.5999999999999</v>
      </c>
      <c r="G430" s="39"/>
    </row>
    <row r="431" spans="1:7" s="42" customFormat="1" x14ac:dyDescent="0.2">
      <c r="A431" s="45" t="s">
        <v>1370</v>
      </c>
      <c r="B431" s="9" t="s">
        <v>2100</v>
      </c>
      <c r="C431" s="9" t="s">
        <v>249</v>
      </c>
      <c r="D431" s="9" t="s">
        <v>329</v>
      </c>
      <c r="E431" s="9" t="s">
        <v>1741</v>
      </c>
      <c r="F431" s="16">
        <v>1111.5999999999999</v>
      </c>
      <c r="G431" s="39"/>
    </row>
    <row r="432" spans="1:7" s="42" customFormat="1" ht="15.75" x14ac:dyDescent="0.25">
      <c r="A432" s="48" t="s">
        <v>1483</v>
      </c>
      <c r="B432" s="49"/>
      <c r="C432" s="49"/>
      <c r="D432" s="49"/>
      <c r="E432" s="49"/>
      <c r="F432" s="50">
        <f>F8+F85+F91+F221+F276+F297+F316+F328+F372+F322</f>
        <v>247747.1</v>
      </c>
      <c r="G432" s="50">
        <f>G8+G85+G91+G221+G276+G297+G316+G328+G372+G322</f>
        <v>68774.3</v>
      </c>
    </row>
    <row r="433" spans="1:7" x14ac:dyDescent="0.2">
      <c r="F433" s="16"/>
      <c r="G433" s="29"/>
    </row>
    <row r="434" spans="1:7" x14ac:dyDescent="0.2">
      <c r="F434" s="16"/>
      <c r="G434" s="29"/>
    </row>
    <row r="435" spans="1:7" x14ac:dyDescent="0.2">
      <c r="F435" s="16"/>
      <c r="G435" s="29"/>
    </row>
    <row r="436" spans="1:7" x14ac:dyDescent="0.2">
      <c r="F436" s="16"/>
      <c r="G436" s="29"/>
    </row>
    <row r="437" spans="1:7" x14ac:dyDescent="0.2">
      <c r="F437" s="16"/>
      <c r="G437" s="29"/>
    </row>
    <row r="438" spans="1:7" x14ac:dyDescent="0.2">
      <c r="F438" s="16"/>
      <c r="G438" s="29"/>
    </row>
    <row r="439" spans="1:7" x14ac:dyDescent="0.2">
      <c r="F439" s="16"/>
      <c r="G439" s="29"/>
    </row>
    <row r="440" spans="1:7" x14ac:dyDescent="0.2">
      <c r="F440" s="16"/>
      <c r="G440" s="29"/>
    </row>
    <row r="441" spans="1:7" s="25" customFormat="1" x14ac:dyDescent="0.2">
      <c r="A441" s="19"/>
      <c r="B441" s="9"/>
      <c r="C441" s="9"/>
      <c r="D441" s="9"/>
      <c r="E441" s="9"/>
      <c r="F441" s="16"/>
      <c r="G441" s="41"/>
    </row>
    <row r="442" spans="1:7" x14ac:dyDescent="0.2">
      <c r="F442" s="16"/>
      <c r="G442" s="44"/>
    </row>
    <row r="443" spans="1:7" x14ac:dyDescent="0.2">
      <c r="F443" s="16"/>
      <c r="G443" s="29"/>
    </row>
    <row r="444" spans="1:7" x14ac:dyDescent="0.2">
      <c r="F444" s="16"/>
      <c r="G444" s="29"/>
    </row>
    <row r="445" spans="1:7" x14ac:dyDescent="0.2">
      <c r="F445" s="16"/>
      <c r="G445" s="29"/>
    </row>
    <row r="446" spans="1:7" x14ac:dyDescent="0.2">
      <c r="F446" s="16"/>
      <c r="G446" s="29"/>
    </row>
    <row r="447" spans="1:7" s="25" customFormat="1" x14ac:dyDescent="0.2">
      <c r="A447" s="19"/>
      <c r="B447" s="9"/>
      <c r="C447" s="9"/>
      <c r="D447" s="9"/>
      <c r="E447" s="9"/>
      <c r="F447" s="16"/>
      <c r="G447" s="41"/>
    </row>
    <row r="448" spans="1:7" x14ac:dyDescent="0.2">
      <c r="F448" s="16"/>
      <c r="G448" s="29"/>
    </row>
    <row r="449" spans="1:7" x14ac:dyDescent="0.2">
      <c r="F449" s="16"/>
      <c r="G449" s="29"/>
    </row>
    <row r="450" spans="1:7" x14ac:dyDescent="0.2">
      <c r="F450" s="16"/>
      <c r="G450" s="29"/>
    </row>
    <row r="451" spans="1:7" x14ac:dyDescent="0.2">
      <c r="F451" s="16"/>
      <c r="G451" s="29"/>
    </row>
    <row r="452" spans="1:7" x14ac:dyDescent="0.2">
      <c r="F452" s="16"/>
      <c r="G452" s="29"/>
    </row>
    <row r="453" spans="1:7" s="25" customFormat="1" x14ac:dyDescent="0.2">
      <c r="A453" s="19"/>
      <c r="B453" s="9"/>
      <c r="C453" s="9"/>
      <c r="D453" s="9"/>
      <c r="E453" s="9"/>
      <c r="F453" s="16"/>
      <c r="G453" s="41"/>
    </row>
    <row r="454" spans="1:7" x14ac:dyDescent="0.2">
      <c r="F454" s="16"/>
      <c r="G454" s="29"/>
    </row>
    <row r="455" spans="1:7" x14ac:dyDescent="0.2">
      <c r="F455" s="16"/>
      <c r="G455" s="29"/>
    </row>
    <row r="456" spans="1:7" x14ac:dyDescent="0.2">
      <c r="F456" s="16"/>
      <c r="G456" s="29"/>
    </row>
    <row r="457" spans="1:7" x14ac:dyDescent="0.2">
      <c r="A457" s="30"/>
      <c r="B457" s="10"/>
      <c r="C457" s="10"/>
      <c r="D457" s="10"/>
      <c r="E457" s="10"/>
      <c r="F457" s="39"/>
      <c r="G457" s="29"/>
    </row>
    <row r="458" spans="1:7" x14ac:dyDescent="0.2">
      <c r="F458" s="16"/>
      <c r="G458" s="29"/>
    </row>
    <row r="459" spans="1:7" x14ac:dyDescent="0.2">
      <c r="F459" s="16"/>
      <c r="G459" s="29"/>
    </row>
    <row r="460" spans="1:7" x14ac:dyDescent="0.2">
      <c r="F460" s="16"/>
      <c r="G460" s="29"/>
    </row>
    <row r="461" spans="1:7" x14ac:dyDescent="0.2">
      <c r="F461" s="16"/>
      <c r="G461" s="29"/>
    </row>
    <row r="462" spans="1:7" x14ac:dyDescent="0.2">
      <c r="F462" s="16"/>
      <c r="G462" s="29"/>
    </row>
    <row r="463" spans="1:7" x14ac:dyDescent="0.2">
      <c r="A463" s="30"/>
      <c r="B463" s="10"/>
      <c r="C463" s="10"/>
      <c r="D463" s="10"/>
      <c r="E463" s="10"/>
      <c r="F463" s="39"/>
      <c r="G463" s="29"/>
    </row>
    <row r="464" spans="1:7" x14ac:dyDescent="0.2">
      <c r="F464" s="16"/>
      <c r="G464" s="29"/>
    </row>
    <row r="465" spans="1:7" x14ac:dyDescent="0.2">
      <c r="F465" s="16"/>
      <c r="G465" s="29"/>
    </row>
    <row r="466" spans="1:7" x14ac:dyDescent="0.2">
      <c r="F466" s="16"/>
      <c r="G466" s="29"/>
    </row>
    <row r="467" spans="1:7" x14ac:dyDescent="0.2">
      <c r="F467" s="16"/>
      <c r="G467" s="29"/>
    </row>
    <row r="468" spans="1:7" x14ac:dyDescent="0.2">
      <c r="F468" s="16"/>
      <c r="G468" s="29"/>
    </row>
    <row r="469" spans="1:7" x14ac:dyDescent="0.2">
      <c r="A469" s="30"/>
      <c r="B469" s="10"/>
      <c r="C469" s="10"/>
      <c r="D469" s="10"/>
      <c r="E469" s="10"/>
      <c r="F469" s="39"/>
      <c r="G469" s="29"/>
    </row>
    <row r="470" spans="1:7" x14ac:dyDescent="0.2">
      <c r="F470" s="16"/>
      <c r="G470" s="29"/>
    </row>
    <row r="471" spans="1:7" x14ac:dyDescent="0.2">
      <c r="F471" s="16"/>
      <c r="G471" s="29"/>
    </row>
    <row r="472" spans="1:7" x14ac:dyDescent="0.2">
      <c r="F472" s="16"/>
      <c r="G472" s="29"/>
    </row>
    <row r="473" spans="1:7" x14ac:dyDescent="0.2">
      <c r="F473" s="16"/>
      <c r="G473" s="29"/>
    </row>
    <row r="474" spans="1:7" x14ac:dyDescent="0.2">
      <c r="F474" s="16"/>
      <c r="G474" s="29"/>
    </row>
    <row r="475" spans="1:7" x14ac:dyDescent="0.2">
      <c r="F475" s="16"/>
      <c r="G475" s="29"/>
    </row>
    <row r="476" spans="1:7" x14ac:dyDescent="0.2">
      <c r="F476" s="16"/>
      <c r="G476" s="29"/>
    </row>
    <row r="477" spans="1:7" x14ac:dyDescent="0.2">
      <c r="F477" s="16"/>
      <c r="G477" s="29"/>
    </row>
    <row r="478" spans="1:7" x14ac:dyDescent="0.2">
      <c r="F478" s="16"/>
      <c r="G478" s="29"/>
    </row>
    <row r="479" spans="1:7" x14ac:dyDescent="0.2">
      <c r="F479" s="16"/>
      <c r="G479" s="29"/>
    </row>
    <row r="480" spans="1:7" x14ac:dyDescent="0.2">
      <c r="F480" s="16"/>
      <c r="G480" s="29"/>
    </row>
    <row r="481" spans="1:7" x14ac:dyDescent="0.2">
      <c r="F481" s="16"/>
      <c r="G481" s="29"/>
    </row>
    <row r="482" spans="1:7" x14ac:dyDescent="0.2">
      <c r="F482" s="16"/>
      <c r="G482" s="29"/>
    </row>
    <row r="483" spans="1:7" x14ac:dyDescent="0.2">
      <c r="F483" s="16"/>
      <c r="G483" s="29"/>
    </row>
    <row r="484" spans="1:7" x14ac:dyDescent="0.2">
      <c r="F484" s="16"/>
      <c r="G484" s="29"/>
    </row>
    <row r="485" spans="1:7" x14ac:dyDescent="0.2">
      <c r="F485" s="16"/>
      <c r="G485" s="29"/>
    </row>
    <row r="486" spans="1:7" x14ac:dyDescent="0.2">
      <c r="F486" s="16"/>
      <c r="G486" s="29"/>
    </row>
    <row r="487" spans="1:7" x14ac:dyDescent="0.2">
      <c r="F487" s="16"/>
      <c r="G487" s="29"/>
    </row>
    <row r="488" spans="1:7" x14ac:dyDescent="0.2">
      <c r="F488" s="16"/>
      <c r="G488" s="29"/>
    </row>
    <row r="489" spans="1:7" x14ac:dyDescent="0.2">
      <c r="F489" s="16"/>
      <c r="G489" s="29"/>
    </row>
    <row r="490" spans="1:7" x14ac:dyDescent="0.2">
      <c r="F490" s="16"/>
      <c r="G490" s="29"/>
    </row>
    <row r="491" spans="1:7" s="25" customFormat="1" x14ac:dyDescent="0.2">
      <c r="A491" s="19"/>
      <c r="B491" s="9"/>
      <c r="C491" s="9"/>
      <c r="D491" s="9"/>
      <c r="E491" s="9"/>
      <c r="F491" s="16"/>
      <c r="G491" s="42"/>
    </row>
    <row r="492" spans="1:7" x14ac:dyDescent="0.2">
      <c r="F492" s="16"/>
      <c r="G492" s="29"/>
    </row>
    <row r="493" spans="1:7" x14ac:dyDescent="0.2">
      <c r="F493" s="16"/>
      <c r="G493" s="29"/>
    </row>
    <row r="494" spans="1:7" x14ac:dyDescent="0.2">
      <c r="F494" s="16"/>
      <c r="G494" s="29"/>
    </row>
    <row r="495" spans="1:7" x14ac:dyDescent="0.2">
      <c r="F495" s="16"/>
      <c r="G495" s="29"/>
    </row>
    <row r="496" spans="1:7" x14ac:dyDescent="0.2">
      <c r="F496" s="16"/>
      <c r="G496" s="29"/>
    </row>
    <row r="497" spans="1:7" s="28" customFormat="1" x14ac:dyDescent="0.2">
      <c r="A497" s="19"/>
      <c r="B497" s="9"/>
      <c r="C497" s="9"/>
      <c r="D497" s="9"/>
      <c r="E497" s="9"/>
      <c r="F497" s="16"/>
      <c r="G497" s="43"/>
    </row>
    <row r="498" spans="1:7" x14ac:dyDescent="0.2">
      <c r="F498" s="16"/>
      <c r="G498" s="29"/>
    </row>
    <row r="499" spans="1:7" x14ac:dyDescent="0.2">
      <c r="F499" s="16"/>
      <c r="G499" s="29"/>
    </row>
    <row r="500" spans="1:7" x14ac:dyDescent="0.2">
      <c r="F500" s="16"/>
      <c r="G500" s="29"/>
    </row>
    <row r="501" spans="1:7" x14ac:dyDescent="0.2">
      <c r="F501" s="16"/>
      <c r="G501" s="29"/>
    </row>
    <row r="502" spans="1:7" x14ac:dyDescent="0.2">
      <c r="F502" s="16"/>
      <c r="G502" s="29"/>
    </row>
    <row r="503" spans="1:7" x14ac:dyDescent="0.2">
      <c r="F503" s="16"/>
      <c r="G503" s="29"/>
    </row>
    <row r="504" spans="1:7" x14ac:dyDescent="0.2">
      <c r="F504" s="16"/>
      <c r="G504" s="29"/>
    </row>
    <row r="505" spans="1:7" x14ac:dyDescent="0.2">
      <c r="F505" s="16"/>
      <c r="G505" s="29"/>
    </row>
    <row r="506" spans="1:7" x14ac:dyDescent="0.2">
      <c r="F506" s="16"/>
      <c r="G506" s="29"/>
    </row>
    <row r="507" spans="1:7" x14ac:dyDescent="0.2">
      <c r="A507" s="30"/>
      <c r="B507" s="10"/>
      <c r="C507" s="10"/>
      <c r="D507" s="10"/>
      <c r="E507" s="10"/>
      <c r="F507" s="39"/>
      <c r="G507" s="29"/>
    </row>
    <row r="508" spans="1:7" x14ac:dyDescent="0.2">
      <c r="F508" s="16"/>
      <c r="G508" s="29"/>
    </row>
    <row r="509" spans="1:7" x14ac:dyDescent="0.2">
      <c r="F509" s="16"/>
      <c r="G509" s="29"/>
    </row>
    <row r="510" spans="1:7" x14ac:dyDescent="0.2">
      <c r="F510" s="16"/>
      <c r="G510" s="29"/>
    </row>
    <row r="511" spans="1:7" x14ac:dyDescent="0.2">
      <c r="F511" s="16"/>
      <c r="G511" s="29"/>
    </row>
    <row r="512" spans="1:7" x14ac:dyDescent="0.2">
      <c r="F512" s="16"/>
      <c r="G512" s="29"/>
    </row>
    <row r="513" spans="6:7" x14ac:dyDescent="0.2">
      <c r="F513" s="16"/>
      <c r="G513" s="29"/>
    </row>
    <row r="514" spans="6:7" x14ac:dyDescent="0.2">
      <c r="F514" s="16"/>
      <c r="G514" s="29"/>
    </row>
    <row r="515" spans="6:7" x14ac:dyDescent="0.2">
      <c r="F515" s="16"/>
      <c r="G515" s="29"/>
    </row>
    <row r="516" spans="6:7" x14ac:dyDescent="0.2">
      <c r="F516" s="16"/>
      <c r="G516" s="29"/>
    </row>
    <row r="517" spans="6:7" x14ac:dyDescent="0.2">
      <c r="F517" s="16"/>
      <c r="G517" s="29"/>
    </row>
    <row r="518" spans="6:7" x14ac:dyDescent="0.2">
      <c r="F518" s="16"/>
      <c r="G518" s="29"/>
    </row>
    <row r="519" spans="6:7" x14ac:dyDescent="0.2">
      <c r="F519" s="16"/>
      <c r="G519" s="29"/>
    </row>
    <row r="520" spans="6:7" x14ac:dyDescent="0.2">
      <c r="F520" s="16"/>
      <c r="G520" s="29"/>
    </row>
    <row r="521" spans="6:7" x14ac:dyDescent="0.2">
      <c r="F521" s="16"/>
      <c r="G521" s="29"/>
    </row>
    <row r="522" spans="6:7" x14ac:dyDescent="0.2">
      <c r="F522" s="16"/>
      <c r="G522" s="29"/>
    </row>
    <row r="523" spans="6:7" x14ac:dyDescent="0.2">
      <c r="F523" s="16"/>
      <c r="G523" s="29"/>
    </row>
    <row r="524" spans="6:7" x14ac:dyDescent="0.2">
      <c r="F524" s="16"/>
      <c r="G524" s="29"/>
    </row>
    <row r="525" spans="6:7" x14ac:dyDescent="0.2">
      <c r="F525" s="16"/>
      <c r="G525" s="29"/>
    </row>
    <row r="526" spans="6:7" x14ac:dyDescent="0.2">
      <c r="F526" s="16"/>
      <c r="G526" s="29"/>
    </row>
    <row r="527" spans="6:7" x14ac:dyDescent="0.2">
      <c r="F527" s="16"/>
      <c r="G527" s="29"/>
    </row>
    <row r="528" spans="6:7" x14ac:dyDescent="0.2">
      <c r="F528" s="16"/>
      <c r="G528" s="29"/>
    </row>
    <row r="529" spans="1:7" x14ac:dyDescent="0.2">
      <c r="F529" s="16"/>
      <c r="G529" s="29"/>
    </row>
    <row r="530" spans="1:7" x14ac:dyDescent="0.2">
      <c r="F530" s="16"/>
      <c r="G530" s="29"/>
    </row>
    <row r="531" spans="1:7" x14ac:dyDescent="0.2">
      <c r="F531" s="16"/>
      <c r="G531" s="29"/>
    </row>
    <row r="532" spans="1:7" x14ac:dyDescent="0.2">
      <c r="F532" s="16"/>
      <c r="G532" s="29"/>
    </row>
    <row r="533" spans="1:7" x14ac:dyDescent="0.2">
      <c r="F533" s="16"/>
      <c r="G533" s="29"/>
    </row>
    <row r="534" spans="1:7" s="28" customFormat="1" x14ac:dyDescent="0.2">
      <c r="A534" s="19"/>
      <c r="B534" s="9"/>
      <c r="C534" s="9"/>
      <c r="D534" s="9"/>
      <c r="E534" s="9"/>
      <c r="F534" s="16"/>
      <c r="G534" s="43"/>
    </row>
    <row r="535" spans="1:7" x14ac:dyDescent="0.2">
      <c r="F535" s="16"/>
      <c r="G535" s="29"/>
    </row>
    <row r="536" spans="1:7" x14ac:dyDescent="0.2">
      <c r="F536" s="16"/>
      <c r="G536" s="29"/>
    </row>
    <row r="537" spans="1:7" x14ac:dyDescent="0.2">
      <c r="F537" s="16"/>
      <c r="G537" s="29"/>
    </row>
    <row r="538" spans="1:7" x14ac:dyDescent="0.2">
      <c r="F538" s="16"/>
      <c r="G538" s="29"/>
    </row>
    <row r="539" spans="1:7" x14ac:dyDescent="0.2">
      <c r="F539" s="16"/>
      <c r="G539" s="29"/>
    </row>
    <row r="540" spans="1:7" x14ac:dyDescent="0.2">
      <c r="F540" s="16"/>
      <c r="G540" s="29"/>
    </row>
    <row r="541" spans="1:7" x14ac:dyDescent="0.2">
      <c r="F541" s="16"/>
      <c r="G541" s="29"/>
    </row>
    <row r="542" spans="1:7" x14ac:dyDescent="0.2">
      <c r="F542" s="16"/>
      <c r="G542" s="29"/>
    </row>
    <row r="543" spans="1:7" x14ac:dyDescent="0.2">
      <c r="F543" s="16"/>
      <c r="G543" s="29"/>
    </row>
    <row r="544" spans="1:7" x14ac:dyDescent="0.2">
      <c r="F544" s="16"/>
      <c r="G544" s="29"/>
    </row>
    <row r="545" spans="1:7" x14ac:dyDescent="0.2">
      <c r="F545" s="16"/>
      <c r="G545" s="29"/>
    </row>
    <row r="546" spans="1:7" x14ac:dyDescent="0.2">
      <c r="F546" s="16"/>
      <c r="G546" s="29"/>
    </row>
    <row r="547" spans="1:7" x14ac:dyDescent="0.2">
      <c r="F547" s="16"/>
      <c r="G547" s="29"/>
    </row>
    <row r="548" spans="1:7" s="28" customFormat="1" x14ac:dyDescent="0.2">
      <c r="A548" s="19"/>
      <c r="B548" s="9"/>
      <c r="C548" s="9"/>
      <c r="D548" s="9"/>
      <c r="E548" s="9"/>
      <c r="F548" s="16"/>
      <c r="G548" s="43"/>
    </row>
    <row r="549" spans="1:7" x14ac:dyDescent="0.2">
      <c r="F549" s="16"/>
      <c r="G549" s="29"/>
    </row>
    <row r="550" spans="1:7" x14ac:dyDescent="0.2">
      <c r="F550" s="16"/>
      <c r="G550" s="29"/>
    </row>
    <row r="551" spans="1:7" x14ac:dyDescent="0.2">
      <c r="F551" s="16"/>
      <c r="G551" s="29"/>
    </row>
    <row r="552" spans="1:7" x14ac:dyDescent="0.2">
      <c r="F552" s="16"/>
      <c r="G552" s="29"/>
    </row>
    <row r="553" spans="1:7" x14ac:dyDescent="0.2">
      <c r="F553" s="16"/>
      <c r="G553" s="29"/>
    </row>
    <row r="554" spans="1:7" x14ac:dyDescent="0.2">
      <c r="F554" s="16"/>
      <c r="G554" s="29"/>
    </row>
    <row r="555" spans="1:7" x14ac:dyDescent="0.2">
      <c r="F555" s="16"/>
      <c r="G555" s="29"/>
    </row>
    <row r="556" spans="1:7" s="28" customFormat="1" x14ac:dyDescent="0.2">
      <c r="A556" s="19"/>
      <c r="B556" s="9"/>
      <c r="C556" s="9"/>
      <c r="D556" s="9"/>
      <c r="E556" s="9"/>
      <c r="F556" s="16"/>
      <c r="G556" s="43"/>
    </row>
    <row r="557" spans="1:7" x14ac:dyDescent="0.2">
      <c r="F557" s="16"/>
      <c r="G557" s="29"/>
    </row>
    <row r="558" spans="1:7" x14ac:dyDescent="0.2">
      <c r="F558" s="16"/>
      <c r="G558" s="29"/>
    </row>
    <row r="559" spans="1:7" x14ac:dyDescent="0.2">
      <c r="F559" s="16"/>
      <c r="G559" s="29"/>
    </row>
    <row r="560" spans="1:7" x14ac:dyDescent="0.2">
      <c r="F560" s="16"/>
      <c r="G560" s="29"/>
    </row>
    <row r="561" spans="1:7" x14ac:dyDescent="0.2">
      <c r="F561" s="16"/>
      <c r="G561" s="29"/>
    </row>
    <row r="562" spans="1:7" s="28" customFormat="1" x14ac:dyDescent="0.2">
      <c r="A562" s="19"/>
      <c r="B562" s="9"/>
      <c r="C562" s="9"/>
      <c r="D562" s="9"/>
      <c r="E562" s="9"/>
      <c r="F562" s="16"/>
      <c r="G562" s="43"/>
    </row>
    <row r="563" spans="1:7" x14ac:dyDescent="0.2">
      <c r="F563" s="16"/>
      <c r="G563" s="29"/>
    </row>
    <row r="564" spans="1:7" x14ac:dyDescent="0.2">
      <c r="F564" s="16"/>
      <c r="G564" s="29"/>
    </row>
    <row r="565" spans="1:7" x14ac:dyDescent="0.2">
      <c r="F565" s="16"/>
      <c r="G565" s="29"/>
    </row>
    <row r="566" spans="1:7" x14ac:dyDescent="0.2">
      <c r="F566" s="16"/>
      <c r="G566" s="29"/>
    </row>
    <row r="567" spans="1:7" x14ac:dyDescent="0.2">
      <c r="F567" s="16"/>
      <c r="G567" s="29"/>
    </row>
    <row r="568" spans="1:7" x14ac:dyDescent="0.2">
      <c r="F568" s="16"/>
      <c r="G568" s="29"/>
    </row>
    <row r="569" spans="1:7" x14ac:dyDescent="0.2">
      <c r="F569" s="16"/>
      <c r="G569" s="29"/>
    </row>
    <row r="570" spans="1:7" x14ac:dyDescent="0.2">
      <c r="F570" s="16"/>
      <c r="G570" s="29"/>
    </row>
    <row r="571" spans="1:7" x14ac:dyDescent="0.2">
      <c r="F571" s="16"/>
      <c r="G571" s="29"/>
    </row>
    <row r="572" spans="1:7" x14ac:dyDescent="0.2">
      <c r="F572" s="16"/>
      <c r="G572" s="29"/>
    </row>
    <row r="573" spans="1:7" x14ac:dyDescent="0.2">
      <c r="F573" s="16"/>
      <c r="G573" s="29"/>
    </row>
    <row r="574" spans="1:7" ht="67.5" customHeight="1" x14ac:dyDescent="0.2">
      <c r="F574" s="16"/>
      <c r="G574" s="29"/>
    </row>
    <row r="575" spans="1:7" s="28" customFormat="1" x14ac:dyDescent="0.2">
      <c r="A575" s="19"/>
      <c r="B575" s="9"/>
      <c r="C575" s="9"/>
      <c r="D575" s="9"/>
      <c r="E575" s="9"/>
      <c r="F575" s="16"/>
      <c r="G575" s="43"/>
    </row>
    <row r="576" spans="1:7" x14ac:dyDescent="0.2">
      <c r="F576" s="16"/>
      <c r="G576" s="29"/>
    </row>
    <row r="577" spans="1:7" x14ac:dyDescent="0.2">
      <c r="F577" s="16"/>
      <c r="G577" s="29"/>
    </row>
    <row r="578" spans="1:7" x14ac:dyDescent="0.2">
      <c r="F578" s="16"/>
      <c r="G578" s="29"/>
    </row>
    <row r="579" spans="1:7" x14ac:dyDescent="0.2">
      <c r="F579" s="16"/>
      <c r="G579" s="29"/>
    </row>
    <row r="580" spans="1:7" x14ac:dyDescent="0.2">
      <c r="F580" s="16"/>
      <c r="G580" s="29"/>
    </row>
    <row r="581" spans="1:7" x14ac:dyDescent="0.2">
      <c r="F581" s="16"/>
      <c r="G581" s="29"/>
    </row>
    <row r="582" spans="1:7" x14ac:dyDescent="0.2">
      <c r="F582" s="16"/>
      <c r="G582" s="29"/>
    </row>
    <row r="583" spans="1:7" x14ac:dyDescent="0.2">
      <c r="F583" s="16"/>
      <c r="G583" s="29"/>
    </row>
    <row r="584" spans="1:7" x14ac:dyDescent="0.2">
      <c r="F584" s="16"/>
      <c r="G584" s="29"/>
    </row>
    <row r="585" spans="1:7" s="28" customFormat="1" x14ac:dyDescent="0.2">
      <c r="A585" s="19"/>
      <c r="B585" s="9"/>
      <c r="C585" s="9"/>
      <c r="D585" s="9"/>
      <c r="E585" s="9"/>
      <c r="F585" s="16"/>
      <c r="G585" s="43"/>
    </row>
    <row r="586" spans="1:7" x14ac:dyDescent="0.2">
      <c r="F586" s="16"/>
      <c r="G586" s="29"/>
    </row>
    <row r="587" spans="1:7" x14ac:dyDescent="0.2">
      <c r="F587" s="16"/>
      <c r="G587" s="29"/>
    </row>
    <row r="588" spans="1:7" x14ac:dyDescent="0.2">
      <c r="F588" s="16"/>
      <c r="G588" s="29"/>
    </row>
    <row r="589" spans="1:7" ht="66.75" customHeight="1" x14ac:dyDescent="0.2">
      <c r="F589" s="16"/>
      <c r="G589" s="29"/>
    </row>
    <row r="590" spans="1:7" x14ac:dyDescent="0.2">
      <c r="F590" s="16"/>
      <c r="G590" s="29"/>
    </row>
    <row r="591" spans="1:7" x14ac:dyDescent="0.2">
      <c r="F591" s="16"/>
      <c r="G591" s="29"/>
    </row>
    <row r="592" spans="1:7" ht="66.75" customHeight="1" x14ac:dyDescent="0.2">
      <c r="F592" s="16"/>
      <c r="G592" s="29"/>
    </row>
    <row r="593" spans="6:7" x14ac:dyDescent="0.2">
      <c r="F593" s="16"/>
      <c r="G593" s="29"/>
    </row>
    <row r="594" spans="6:7" ht="66" customHeight="1" x14ac:dyDescent="0.2">
      <c r="F594" s="16"/>
      <c r="G594" s="29"/>
    </row>
    <row r="595" spans="6:7" x14ac:dyDescent="0.2">
      <c r="F595" s="16"/>
      <c r="G595" s="29"/>
    </row>
    <row r="596" spans="6:7" x14ac:dyDescent="0.2">
      <c r="F596" s="16"/>
      <c r="G596" s="29"/>
    </row>
    <row r="597" spans="6:7" ht="64.5" customHeight="1" x14ac:dyDescent="0.2">
      <c r="F597" s="16"/>
      <c r="G597" s="29"/>
    </row>
    <row r="598" spans="6:7" x14ac:dyDescent="0.2">
      <c r="F598" s="16"/>
      <c r="G598" s="29"/>
    </row>
    <row r="599" spans="6:7" ht="66.75" customHeight="1" x14ac:dyDescent="0.2">
      <c r="F599" s="16"/>
      <c r="G599" s="29"/>
    </row>
    <row r="600" spans="6:7" x14ac:dyDescent="0.2">
      <c r="F600" s="16"/>
      <c r="G600" s="29"/>
    </row>
    <row r="601" spans="6:7" x14ac:dyDescent="0.2">
      <c r="F601" s="16"/>
      <c r="G601" s="29"/>
    </row>
    <row r="602" spans="6:7" x14ac:dyDescent="0.2">
      <c r="F602" s="16"/>
      <c r="G602" s="29"/>
    </row>
    <row r="603" spans="6:7" x14ac:dyDescent="0.2">
      <c r="F603" s="16"/>
      <c r="G603" s="29"/>
    </row>
    <row r="604" spans="6:7" ht="52.5" customHeight="1" x14ac:dyDescent="0.2">
      <c r="F604" s="16"/>
      <c r="G604" s="29"/>
    </row>
    <row r="605" spans="6:7" x14ac:dyDescent="0.2">
      <c r="F605" s="16"/>
      <c r="G605" s="29"/>
    </row>
    <row r="606" spans="6:7" x14ac:dyDescent="0.2">
      <c r="F606" s="16"/>
      <c r="G606" s="29"/>
    </row>
    <row r="607" spans="6:7" x14ac:dyDescent="0.2">
      <c r="F607" s="16"/>
      <c r="G607" s="29"/>
    </row>
    <row r="608" spans="6:7" x14ac:dyDescent="0.2">
      <c r="F608" s="16"/>
      <c r="G608" s="29"/>
    </row>
    <row r="609" spans="1:7" x14ac:dyDescent="0.2">
      <c r="F609" s="16"/>
      <c r="G609" s="29"/>
    </row>
    <row r="610" spans="1:7" x14ac:dyDescent="0.2">
      <c r="F610" s="16"/>
      <c r="G610" s="29"/>
    </row>
    <row r="611" spans="1:7" x14ac:dyDescent="0.2">
      <c r="F611" s="16"/>
      <c r="G611" s="29"/>
    </row>
    <row r="612" spans="1:7" s="25" customFormat="1" x14ac:dyDescent="0.2">
      <c r="A612" s="19"/>
      <c r="B612" s="9"/>
      <c r="C612" s="9"/>
      <c r="D612" s="9"/>
      <c r="E612" s="9"/>
      <c r="F612" s="16"/>
      <c r="G612" s="42"/>
    </row>
    <row r="613" spans="1:7" s="28" customFormat="1" x14ac:dyDescent="0.2">
      <c r="A613" s="19"/>
      <c r="B613" s="9"/>
      <c r="C613" s="9"/>
      <c r="D613" s="9"/>
      <c r="E613" s="9"/>
      <c r="F613" s="16"/>
      <c r="G613" s="43"/>
    </row>
    <row r="614" spans="1:7" x14ac:dyDescent="0.2">
      <c r="F614" s="16"/>
      <c r="G614" s="29"/>
    </row>
    <row r="615" spans="1:7" x14ac:dyDescent="0.2">
      <c r="F615" s="16"/>
      <c r="G615" s="29"/>
    </row>
    <row r="616" spans="1:7" x14ac:dyDescent="0.2">
      <c r="F616" s="16"/>
      <c r="G616" s="29"/>
    </row>
    <row r="617" spans="1:7" x14ac:dyDescent="0.2">
      <c r="F617" s="16"/>
      <c r="G617" s="29"/>
    </row>
    <row r="618" spans="1:7" x14ac:dyDescent="0.2">
      <c r="F618" s="16"/>
      <c r="G618" s="29"/>
    </row>
    <row r="619" spans="1:7" ht="117" customHeight="1" x14ac:dyDescent="0.2">
      <c r="F619" s="16"/>
      <c r="G619" s="29"/>
    </row>
    <row r="620" spans="1:7" x14ac:dyDescent="0.2">
      <c r="F620" s="16"/>
      <c r="G620" s="29"/>
    </row>
    <row r="621" spans="1:7" x14ac:dyDescent="0.2">
      <c r="F621" s="16"/>
      <c r="G621" s="29"/>
    </row>
    <row r="622" spans="1:7" x14ac:dyDescent="0.2">
      <c r="F622" s="16"/>
      <c r="G622" s="29"/>
    </row>
    <row r="623" spans="1:7" x14ac:dyDescent="0.2">
      <c r="F623" s="16"/>
      <c r="G623" s="29"/>
    </row>
    <row r="624" spans="1:7" x14ac:dyDescent="0.2">
      <c r="F624" s="16"/>
      <c r="G624" s="29"/>
    </row>
    <row r="625" spans="1:7" ht="91.5" customHeight="1" x14ac:dyDescent="0.2">
      <c r="F625" s="16"/>
      <c r="G625" s="29"/>
    </row>
    <row r="626" spans="1:7" x14ac:dyDescent="0.2">
      <c r="F626" s="16"/>
      <c r="G626" s="29"/>
    </row>
    <row r="627" spans="1:7" s="28" customFormat="1" x14ac:dyDescent="0.2">
      <c r="A627" s="19"/>
      <c r="B627" s="9"/>
      <c r="C627" s="9"/>
      <c r="D627" s="9"/>
      <c r="E627" s="9"/>
      <c r="F627" s="16"/>
      <c r="G627" s="43"/>
    </row>
    <row r="628" spans="1:7" x14ac:dyDescent="0.2">
      <c r="A628" s="30"/>
      <c r="B628" s="10"/>
      <c r="C628" s="10"/>
      <c r="D628" s="10"/>
      <c r="E628" s="10"/>
      <c r="F628" s="39"/>
      <c r="G628" s="29"/>
    </row>
    <row r="629" spans="1:7" x14ac:dyDescent="0.2">
      <c r="F629" s="16"/>
      <c r="G629" s="29"/>
    </row>
    <row r="630" spans="1:7" x14ac:dyDescent="0.2">
      <c r="F630" s="16"/>
      <c r="G630" s="29"/>
    </row>
    <row r="631" spans="1:7" x14ac:dyDescent="0.2">
      <c r="F631" s="16"/>
      <c r="G631" s="29"/>
    </row>
    <row r="632" spans="1:7" x14ac:dyDescent="0.2">
      <c r="F632" s="16"/>
      <c r="G632" s="29"/>
    </row>
    <row r="633" spans="1:7" x14ac:dyDescent="0.2">
      <c r="F633" s="16"/>
      <c r="G633" s="29"/>
    </row>
    <row r="634" spans="1:7" x14ac:dyDescent="0.2">
      <c r="F634" s="16"/>
      <c r="G634" s="29"/>
    </row>
    <row r="635" spans="1:7" x14ac:dyDescent="0.2">
      <c r="F635" s="16"/>
      <c r="G635" s="29"/>
    </row>
    <row r="636" spans="1:7" x14ac:dyDescent="0.2">
      <c r="F636" s="16"/>
      <c r="G636" s="29"/>
    </row>
    <row r="637" spans="1:7" x14ac:dyDescent="0.2">
      <c r="F637" s="16"/>
      <c r="G637" s="29"/>
    </row>
    <row r="638" spans="1:7" x14ac:dyDescent="0.2">
      <c r="F638" s="16"/>
      <c r="G638" s="29"/>
    </row>
    <row r="639" spans="1:7" x14ac:dyDescent="0.2">
      <c r="F639" s="16"/>
      <c r="G639" s="29"/>
    </row>
    <row r="640" spans="1:7" x14ac:dyDescent="0.2">
      <c r="F640" s="16"/>
      <c r="G640" s="29"/>
    </row>
    <row r="641" spans="1:7" x14ac:dyDescent="0.2">
      <c r="F641" s="16"/>
      <c r="G641" s="29"/>
    </row>
    <row r="642" spans="1:7" x14ac:dyDescent="0.2">
      <c r="F642" s="16"/>
      <c r="G642" s="29"/>
    </row>
    <row r="643" spans="1:7" x14ac:dyDescent="0.2">
      <c r="F643" s="16"/>
      <c r="G643" s="29"/>
    </row>
    <row r="644" spans="1:7" x14ac:dyDescent="0.2">
      <c r="F644" s="16"/>
      <c r="G644" s="29"/>
    </row>
    <row r="645" spans="1:7" x14ac:dyDescent="0.2">
      <c r="F645" s="16"/>
      <c r="G645" s="29"/>
    </row>
    <row r="646" spans="1:7" x14ac:dyDescent="0.2">
      <c r="F646" s="16"/>
      <c r="G646" s="29"/>
    </row>
    <row r="647" spans="1:7" x14ac:dyDescent="0.2">
      <c r="F647" s="16"/>
      <c r="G647" s="29"/>
    </row>
    <row r="648" spans="1:7" x14ac:dyDescent="0.2">
      <c r="F648" s="16"/>
      <c r="G648" s="29"/>
    </row>
    <row r="649" spans="1:7" x14ac:dyDescent="0.2">
      <c r="F649" s="16"/>
      <c r="G649" s="29"/>
    </row>
    <row r="650" spans="1:7" x14ac:dyDescent="0.2">
      <c r="F650" s="16"/>
      <c r="G650" s="29"/>
    </row>
    <row r="651" spans="1:7" x14ac:dyDescent="0.2">
      <c r="F651" s="16"/>
      <c r="G651" s="29"/>
    </row>
    <row r="652" spans="1:7" x14ac:dyDescent="0.2">
      <c r="F652" s="16"/>
      <c r="G652" s="29"/>
    </row>
    <row r="653" spans="1:7" x14ac:dyDescent="0.2">
      <c r="F653" s="16"/>
      <c r="G653" s="29"/>
    </row>
    <row r="654" spans="1:7" x14ac:dyDescent="0.2">
      <c r="F654" s="16"/>
      <c r="G654" s="29"/>
    </row>
    <row r="655" spans="1:7" s="28" customFormat="1" x14ac:dyDescent="0.2">
      <c r="A655" s="19"/>
      <c r="B655" s="9"/>
      <c r="C655" s="9"/>
      <c r="D655" s="9"/>
      <c r="E655" s="9"/>
      <c r="F655" s="16"/>
      <c r="G655" s="43"/>
    </row>
    <row r="656" spans="1:7" x14ac:dyDescent="0.2">
      <c r="F656" s="16"/>
      <c r="G656" s="29"/>
    </row>
    <row r="657" spans="1:7" x14ac:dyDescent="0.2">
      <c r="F657" s="16"/>
      <c r="G657" s="29"/>
    </row>
    <row r="658" spans="1:7" x14ac:dyDescent="0.2">
      <c r="F658" s="16"/>
      <c r="G658" s="29"/>
    </row>
    <row r="659" spans="1:7" x14ac:dyDescent="0.2">
      <c r="F659" s="16"/>
      <c r="G659" s="29"/>
    </row>
    <row r="660" spans="1:7" x14ac:dyDescent="0.2">
      <c r="F660" s="16"/>
      <c r="G660" s="29"/>
    </row>
    <row r="661" spans="1:7" x14ac:dyDescent="0.2">
      <c r="F661" s="16"/>
      <c r="G661" s="29"/>
    </row>
    <row r="662" spans="1:7" x14ac:dyDescent="0.2">
      <c r="F662" s="16"/>
      <c r="G662" s="29"/>
    </row>
    <row r="663" spans="1:7" x14ac:dyDescent="0.2">
      <c r="F663" s="16"/>
      <c r="G663" s="29"/>
    </row>
    <row r="664" spans="1:7" x14ac:dyDescent="0.2">
      <c r="F664" s="16"/>
      <c r="G664" s="29"/>
    </row>
    <row r="665" spans="1:7" s="25" customFormat="1" x14ac:dyDescent="0.2">
      <c r="A665" s="19"/>
      <c r="B665" s="9"/>
      <c r="C665" s="9"/>
      <c r="D665" s="9"/>
      <c r="E665" s="9"/>
      <c r="F665" s="16"/>
      <c r="G665" s="41"/>
    </row>
    <row r="666" spans="1:7" x14ac:dyDescent="0.2">
      <c r="F666" s="16"/>
      <c r="G666" s="29"/>
    </row>
    <row r="667" spans="1:7" x14ac:dyDescent="0.2">
      <c r="F667" s="16"/>
      <c r="G667" s="29"/>
    </row>
    <row r="668" spans="1:7" x14ac:dyDescent="0.2">
      <c r="F668" s="16"/>
      <c r="G668" s="29"/>
    </row>
    <row r="669" spans="1:7" x14ac:dyDescent="0.2">
      <c r="F669" s="16"/>
      <c r="G669" s="29"/>
    </row>
    <row r="670" spans="1:7" x14ac:dyDescent="0.2">
      <c r="F670" s="16"/>
      <c r="G670" s="29"/>
    </row>
    <row r="671" spans="1:7" ht="28.5" customHeight="1" x14ac:dyDescent="0.2">
      <c r="F671" s="16"/>
      <c r="G671" s="29"/>
    </row>
    <row r="672" spans="1:7" x14ac:dyDescent="0.2">
      <c r="F672" s="16"/>
      <c r="G672" s="29"/>
    </row>
    <row r="673" spans="1:7" x14ac:dyDescent="0.2">
      <c r="F673" s="16"/>
      <c r="G673" s="29"/>
    </row>
    <row r="674" spans="1:7" x14ac:dyDescent="0.2">
      <c r="F674" s="16"/>
      <c r="G674" s="29"/>
    </row>
    <row r="675" spans="1:7" x14ac:dyDescent="0.2">
      <c r="F675" s="16"/>
      <c r="G675" s="29"/>
    </row>
    <row r="676" spans="1:7" x14ac:dyDescent="0.2">
      <c r="F676" s="16"/>
      <c r="G676" s="29"/>
    </row>
    <row r="677" spans="1:7" x14ac:dyDescent="0.2">
      <c r="F677" s="16"/>
      <c r="G677" s="29"/>
    </row>
    <row r="678" spans="1:7" ht="51.75" customHeight="1" x14ac:dyDescent="0.2">
      <c r="F678" s="16"/>
      <c r="G678" s="29"/>
    </row>
    <row r="679" spans="1:7" x14ac:dyDescent="0.2">
      <c r="F679" s="16"/>
      <c r="G679" s="29"/>
    </row>
    <row r="680" spans="1:7" s="25" customFormat="1" ht="39.75" customHeight="1" x14ac:dyDescent="0.2">
      <c r="A680" s="19"/>
      <c r="B680" s="9"/>
      <c r="C680" s="9"/>
      <c r="D680" s="9"/>
      <c r="E680" s="9"/>
      <c r="F680" s="16"/>
      <c r="G680" s="41"/>
    </row>
    <row r="681" spans="1:7" x14ac:dyDescent="0.2">
      <c r="A681" s="30"/>
      <c r="B681" s="10"/>
      <c r="C681" s="10"/>
      <c r="D681" s="10"/>
      <c r="E681" s="10"/>
      <c r="F681" s="39"/>
      <c r="G681" s="29"/>
    </row>
    <row r="682" spans="1:7" x14ac:dyDescent="0.2">
      <c r="F682" s="16"/>
      <c r="G682" s="29"/>
    </row>
    <row r="683" spans="1:7" x14ac:dyDescent="0.2">
      <c r="F683" s="16"/>
      <c r="G683" s="29"/>
    </row>
    <row r="684" spans="1:7" x14ac:dyDescent="0.2">
      <c r="F684" s="16"/>
      <c r="G684" s="29"/>
    </row>
    <row r="685" spans="1:7" x14ac:dyDescent="0.2">
      <c r="F685" s="16"/>
      <c r="G685" s="29"/>
    </row>
    <row r="686" spans="1:7" s="25" customFormat="1" x14ac:dyDescent="0.2">
      <c r="A686" s="19"/>
      <c r="B686" s="9"/>
      <c r="C686" s="9"/>
      <c r="D686" s="9"/>
      <c r="E686" s="9"/>
      <c r="F686" s="16"/>
      <c r="G686" s="42"/>
    </row>
    <row r="687" spans="1:7" x14ac:dyDescent="0.2">
      <c r="F687" s="16"/>
      <c r="G687" s="29"/>
    </row>
    <row r="688" spans="1:7" x14ac:dyDescent="0.2">
      <c r="F688" s="16"/>
      <c r="G688" s="29"/>
    </row>
    <row r="689" spans="1:7" x14ac:dyDescent="0.2">
      <c r="F689" s="16"/>
      <c r="G689" s="29"/>
    </row>
    <row r="690" spans="1:7" ht="117" customHeight="1" x14ac:dyDescent="0.2">
      <c r="F690" s="16"/>
      <c r="G690" s="29"/>
    </row>
    <row r="691" spans="1:7" x14ac:dyDescent="0.2">
      <c r="F691" s="16"/>
      <c r="G691" s="29"/>
    </row>
    <row r="692" spans="1:7" x14ac:dyDescent="0.2">
      <c r="F692" s="16"/>
      <c r="G692" s="29"/>
    </row>
    <row r="693" spans="1:7" ht="39" customHeight="1" x14ac:dyDescent="0.2">
      <c r="F693" s="16"/>
      <c r="G693" s="29"/>
    </row>
    <row r="694" spans="1:7" x14ac:dyDescent="0.2">
      <c r="F694" s="16"/>
      <c r="G694" s="29"/>
    </row>
    <row r="695" spans="1:7" x14ac:dyDescent="0.2">
      <c r="F695" s="16"/>
      <c r="G695" s="29"/>
    </row>
    <row r="696" spans="1:7" s="28" customFormat="1" x14ac:dyDescent="0.2">
      <c r="A696" s="30"/>
      <c r="B696" s="10"/>
      <c r="C696" s="10"/>
      <c r="D696" s="10"/>
      <c r="E696" s="10"/>
      <c r="F696" s="39"/>
      <c r="G696" s="43"/>
    </row>
    <row r="697" spans="1:7" x14ac:dyDescent="0.2">
      <c r="F697" s="16"/>
      <c r="G697" s="29"/>
    </row>
    <row r="698" spans="1:7" x14ac:dyDescent="0.2">
      <c r="F698" s="16"/>
      <c r="G698" s="29"/>
    </row>
    <row r="699" spans="1:7" x14ac:dyDescent="0.2">
      <c r="F699" s="16"/>
      <c r="G699" s="29"/>
    </row>
    <row r="700" spans="1:7" x14ac:dyDescent="0.2">
      <c r="F700" s="16"/>
      <c r="G700" s="29"/>
    </row>
    <row r="701" spans="1:7" s="25" customFormat="1" x14ac:dyDescent="0.2">
      <c r="A701" s="19"/>
      <c r="B701" s="9"/>
      <c r="C701" s="9"/>
      <c r="D701" s="9"/>
      <c r="E701" s="9"/>
      <c r="F701" s="16"/>
      <c r="G701" s="41"/>
    </row>
    <row r="702" spans="1:7" x14ac:dyDescent="0.2">
      <c r="A702" s="30"/>
      <c r="B702" s="10"/>
      <c r="C702" s="10"/>
      <c r="D702" s="10"/>
      <c r="E702" s="10"/>
      <c r="F702" s="39"/>
      <c r="G702" s="29"/>
    </row>
    <row r="703" spans="1:7" x14ac:dyDescent="0.2">
      <c r="F703" s="16"/>
      <c r="G703" s="29"/>
    </row>
    <row r="704" spans="1:7" x14ac:dyDescent="0.2">
      <c r="F704" s="16"/>
      <c r="G704" s="29"/>
    </row>
    <row r="705" spans="1:7" x14ac:dyDescent="0.2">
      <c r="F705" s="16"/>
      <c r="G705" s="29"/>
    </row>
    <row r="706" spans="1:7" x14ac:dyDescent="0.2">
      <c r="F706" s="16"/>
      <c r="G706" s="29"/>
    </row>
    <row r="707" spans="1:7" x14ac:dyDescent="0.2">
      <c r="F707" s="16"/>
      <c r="G707" s="29"/>
    </row>
    <row r="708" spans="1:7" x14ac:dyDescent="0.2">
      <c r="F708" s="16"/>
      <c r="G708" s="29"/>
    </row>
    <row r="709" spans="1:7" x14ac:dyDescent="0.2">
      <c r="F709" s="16"/>
      <c r="G709" s="29"/>
    </row>
    <row r="710" spans="1:7" x14ac:dyDescent="0.2">
      <c r="F710" s="16"/>
      <c r="G710" s="29"/>
    </row>
    <row r="711" spans="1:7" s="25" customFormat="1" x14ac:dyDescent="0.2">
      <c r="A711" s="19"/>
      <c r="B711" s="9"/>
      <c r="C711" s="9"/>
      <c r="D711" s="9"/>
      <c r="E711" s="9"/>
      <c r="F711" s="16"/>
      <c r="G711" s="42"/>
    </row>
    <row r="712" spans="1:7" s="28" customFormat="1" x14ac:dyDescent="0.2">
      <c r="A712" s="19"/>
      <c r="B712" s="9"/>
      <c r="C712" s="9"/>
      <c r="D712" s="9"/>
      <c r="E712" s="9"/>
      <c r="F712" s="16"/>
      <c r="G712" s="43"/>
    </row>
    <row r="713" spans="1:7" x14ac:dyDescent="0.2">
      <c r="F713" s="16"/>
      <c r="G713" s="29"/>
    </row>
    <row r="714" spans="1:7" x14ac:dyDescent="0.2">
      <c r="F714" s="16"/>
      <c r="G714" s="29"/>
    </row>
    <row r="715" spans="1:7" x14ac:dyDescent="0.2">
      <c r="F715" s="16"/>
      <c r="G715" s="29"/>
    </row>
    <row r="716" spans="1:7" x14ac:dyDescent="0.2">
      <c r="F716" s="16"/>
      <c r="G716" s="29"/>
    </row>
    <row r="717" spans="1:7" s="28" customFormat="1" x14ac:dyDescent="0.2">
      <c r="A717" s="30"/>
      <c r="B717" s="10"/>
      <c r="C717" s="10"/>
      <c r="D717" s="10"/>
      <c r="E717" s="10"/>
      <c r="F717" s="39"/>
      <c r="G717" s="43"/>
    </row>
    <row r="718" spans="1:7" x14ac:dyDescent="0.2">
      <c r="F718" s="16"/>
      <c r="G718" s="29"/>
    </row>
    <row r="719" spans="1:7" x14ac:dyDescent="0.2">
      <c r="F719" s="16"/>
      <c r="G719" s="29"/>
    </row>
    <row r="720" spans="1:7" x14ac:dyDescent="0.2">
      <c r="F720" s="16"/>
      <c r="G720" s="29"/>
    </row>
    <row r="721" spans="1:7" x14ac:dyDescent="0.2">
      <c r="F721" s="16"/>
      <c r="G721" s="29"/>
    </row>
    <row r="722" spans="1:7" x14ac:dyDescent="0.2">
      <c r="F722" s="16"/>
      <c r="G722" s="29"/>
    </row>
    <row r="723" spans="1:7" x14ac:dyDescent="0.2">
      <c r="F723" s="16"/>
      <c r="G723" s="29"/>
    </row>
    <row r="724" spans="1:7" x14ac:dyDescent="0.2">
      <c r="F724" s="16"/>
      <c r="G724" s="29"/>
    </row>
    <row r="725" spans="1:7" x14ac:dyDescent="0.2">
      <c r="F725" s="16"/>
      <c r="G725" s="29"/>
    </row>
    <row r="726" spans="1:7" x14ac:dyDescent="0.2">
      <c r="F726" s="16"/>
      <c r="G726" s="29"/>
    </row>
    <row r="727" spans="1:7" x14ac:dyDescent="0.2">
      <c r="A727" s="30"/>
      <c r="B727" s="10"/>
      <c r="C727" s="10"/>
      <c r="D727" s="10"/>
      <c r="E727" s="10"/>
      <c r="F727" s="39"/>
      <c r="G727" s="29"/>
    </row>
    <row r="728" spans="1:7" s="28" customFormat="1" x14ac:dyDescent="0.2">
      <c r="A728" s="19"/>
      <c r="B728" s="9"/>
      <c r="C728" s="9"/>
      <c r="D728" s="9"/>
      <c r="E728" s="9"/>
      <c r="F728" s="16"/>
      <c r="G728" s="43"/>
    </row>
    <row r="729" spans="1:7" x14ac:dyDescent="0.2">
      <c r="F729" s="16"/>
      <c r="G729" s="29"/>
    </row>
    <row r="730" spans="1:7" x14ac:dyDescent="0.2">
      <c r="F730" s="16"/>
      <c r="G730" s="29"/>
    </row>
    <row r="731" spans="1:7" x14ac:dyDescent="0.2">
      <c r="F731" s="16"/>
      <c r="G731" s="29"/>
    </row>
    <row r="732" spans="1:7" x14ac:dyDescent="0.2">
      <c r="F732" s="16"/>
      <c r="G732" s="29"/>
    </row>
    <row r="733" spans="1:7" x14ac:dyDescent="0.2">
      <c r="F733" s="16"/>
      <c r="G733" s="29"/>
    </row>
    <row r="734" spans="1:7" x14ac:dyDescent="0.2">
      <c r="F734" s="16"/>
      <c r="G734" s="29"/>
    </row>
    <row r="735" spans="1:7" x14ac:dyDescent="0.2">
      <c r="F735" s="16"/>
      <c r="G735" s="29"/>
    </row>
    <row r="736" spans="1:7" x14ac:dyDescent="0.2">
      <c r="F736" s="16"/>
      <c r="G736" s="29"/>
    </row>
    <row r="737" spans="6:7" x14ac:dyDescent="0.2">
      <c r="F737" s="16"/>
      <c r="G737" s="29"/>
    </row>
    <row r="738" spans="6:7" x14ac:dyDescent="0.2">
      <c r="F738" s="16"/>
      <c r="G738" s="29"/>
    </row>
    <row r="739" spans="6:7" x14ac:dyDescent="0.2">
      <c r="F739" s="16"/>
      <c r="G739" s="29"/>
    </row>
    <row r="740" spans="6:7" x14ac:dyDescent="0.2">
      <c r="F740" s="16"/>
      <c r="G740" s="29"/>
    </row>
    <row r="741" spans="6:7" x14ac:dyDescent="0.2">
      <c r="F741" s="16"/>
      <c r="G741" s="29"/>
    </row>
    <row r="742" spans="6:7" x14ac:dyDescent="0.2">
      <c r="F742" s="16"/>
      <c r="G742" s="29"/>
    </row>
    <row r="743" spans="6:7" x14ac:dyDescent="0.2">
      <c r="F743" s="16"/>
      <c r="G743" s="29"/>
    </row>
    <row r="744" spans="6:7" x14ac:dyDescent="0.2">
      <c r="F744" s="16"/>
      <c r="G744" s="29"/>
    </row>
    <row r="745" spans="6:7" x14ac:dyDescent="0.2">
      <c r="F745" s="16"/>
      <c r="G745" s="29"/>
    </row>
    <row r="746" spans="6:7" x14ac:dyDescent="0.2">
      <c r="F746" s="16"/>
      <c r="G746" s="29"/>
    </row>
    <row r="747" spans="6:7" x14ac:dyDescent="0.2">
      <c r="F747" s="16"/>
      <c r="G747" s="29"/>
    </row>
    <row r="748" spans="6:7" x14ac:dyDescent="0.2">
      <c r="F748" s="16"/>
      <c r="G748" s="29"/>
    </row>
    <row r="749" spans="6:7" ht="53.25" customHeight="1" x14ac:dyDescent="0.2">
      <c r="F749" s="16"/>
      <c r="G749" s="29"/>
    </row>
    <row r="750" spans="6:7" x14ac:dyDescent="0.2">
      <c r="F750" s="16"/>
      <c r="G750" s="29"/>
    </row>
    <row r="751" spans="6:7" x14ac:dyDescent="0.2">
      <c r="F751" s="16"/>
      <c r="G751" s="29"/>
    </row>
    <row r="752" spans="6:7" x14ac:dyDescent="0.2">
      <c r="F752" s="16"/>
      <c r="G752" s="29"/>
    </row>
    <row r="753" spans="6:7" x14ac:dyDescent="0.2">
      <c r="F753" s="16"/>
      <c r="G753" s="29"/>
    </row>
    <row r="754" spans="6:7" x14ac:dyDescent="0.2">
      <c r="F754" s="16"/>
      <c r="G754" s="29"/>
    </row>
    <row r="755" spans="6:7" x14ac:dyDescent="0.2">
      <c r="F755" s="16"/>
      <c r="G755" s="29"/>
    </row>
    <row r="756" spans="6:7" x14ac:dyDescent="0.2">
      <c r="F756" s="16"/>
      <c r="G756" s="29"/>
    </row>
    <row r="757" spans="6:7" x14ac:dyDescent="0.2">
      <c r="F757" s="16"/>
      <c r="G757" s="29"/>
    </row>
    <row r="758" spans="6:7" x14ac:dyDescent="0.2">
      <c r="F758" s="16"/>
      <c r="G758" s="29"/>
    </row>
    <row r="759" spans="6:7" x14ac:dyDescent="0.2">
      <c r="F759" s="16"/>
      <c r="G759" s="29"/>
    </row>
    <row r="760" spans="6:7" x14ac:dyDescent="0.2">
      <c r="F760" s="16"/>
      <c r="G760" s="29"/>
    </row>
    <row r="761" spans="6:7" x14ac:dyDescent="0.2">
      <c r="F761" s="16"/>
      <c r="G761" s="29"/>
    </row>
    <row r="762" spans="6:7" x14ac:dyDescent="0.2">
      <c r="F762" s="16"/>
      <c r="G762" s="29"/>
    </row>
    <row r="763" spans="6:7" x14ac:dyDescent="0.2">
      <c r="F763" s="16"/>
      <c r="G763" s="29"/>
    </row>
    <row r="764" spans="6:7" x14ac:dyDescent="0.2">
      <c r="F764" s="16"/>
      <c r="G764" s="29"/>
    </row>
    <row r="765" spans="6:7" x14ac:dyDescent="0.2">
      <c r="F765" s="16"/>
      <c r="G765" s="29"/>
    </row>
    <row r="766" spans="6:7" x14ac:dyDescent="0.2">
      <c r="F766" s="16"/>
      <c r="G766" s="29"/>
    </row>
    <row r="767" spans="6:7" x14ac:dyDescent="0.2">
      <c r="F767" s="16"/>
      <c r="G767" s="29"/>
    </row>
    <row r="768" spans="6:7" x14ac:dyDescent="0.2">
      <c r="F768" s="16"/>
      <c r="G768" s="29"/>
    </row>
    <row r="769" spans="6:7" x14ac:dyDescent="0.2">
      <c r="F769" s="16"/>
      <c r="G769" s="29"/>
    </row>
    <row r="770" spans="6:7" x14ac:dyDescent="0.2">
      <c r="F770" s="16"/>
      <c r="G770" s="29"/>
    </row>
    <row r="771" spans="6:7" x14ac:dyDescent="0.2">
      <c r="F771" s="16"/>
      <c r="G771" s="29"/>
    </row>
    <row r="772" spans="6:7" x14ac:dyDescent="0.2">
      <c r="F772" s="16"/>
      <c r="G772" s="29"/>
    </row>
    <row r="773" spans="6:7" x14ac:dyDescent="0.2">
      <c r="F773" s="16"/>
      <c r="G773" s="29"/>
    </row>
    <row r="774" spans="6:7" x14ac:dyDescent="0.2">
      <c r="F774" s="16"/>
      <c r="G774" s="29"/>
    </row>
    <row r="775" spans="6:7" x14ac:dyDescent="0.2">
      <c r="F775" s="16"/>
      <c r="G775" s="29"/>
    </row>
    <row r="776" spans="6:7" x14ac:dyDescent="0.2">
      <c r="F776" s="16"/>
      <c r="G776" s="29"/>
    </row>
    <row r="777" spans="6:7" x14ac:dyDescent="0.2">
      <c r="F777" s="16"/>
      <c r="G777" s="29"/>
    </row>
    <row r="778" spans="6:7" x14ac:dyDescent="0.2">
      <c r="F778" s="16"/>
      <c r="G778" s="29"/>
    </row>
    <row r="779" spans="6:7" x14ac:dyDescent="0.2">
      <c r="F779" s="16"/>
      <c r="G779" s="29"/>
    </row>
    <row r="780" spans="6:7" x14ac:dyDescent="0.2">
      <c r="F780" s="16"/>
      <c r="G780" s="29"/>
    </row>
    <row r="781" spans="6:7" x14ac:dyDescent="0.2">
      <c r="F781" s="16"/>
      <c r="G781" s="29"/>
    </row>
    <row r="782" spans="6:7" x14ac:dyDescent="0.2">
      <c r="F782" s="16"/>
      <c r="G782" s="29"/>
    </row>
    <row r="783" spans="6:7" x14ac:dyDescent="0.2">
      <c r="F783" s="16"/>
      <c r="G783" s="29"/>
    </row>
    <row r="784" spans="6:7" x14ac:dyDescent="0.2">
      <c r="F784" s="16"/>
      <c r="G784" s="29"/>
    </row>
    <row r="785" spans="6:7" x14ac:dyDescent="0.2">
      <c r="F785" s="16"/>
      <c r="G785" s="29"/>
    </row>
    <row r="786" spans="6:7" x14ac:dyDescent="0.2">
      <c r="F786" s="16"/>
      <c r="G786" s="29"/>
    </row>
    <row r="787" spans="6:7" x14ac:dyDescent="0.2">
      <c r="F787" s="16"/>
      <c r="G787" s="29"/>
    </row>
    <row r="788" spans="6:7" x14ac:dyDescent="0.2">
      <c r="F788" s="16"/>
      <c r="G788" s="29"/>
    </row>
    <row r="789" spans="6:7" ht="40.5" customHeight="1" x14ac:dyDescent="0.2">
      <c r="F789" s="16"/>
      <c r="G789" s="29"/>
    </row>
    <row r="790" spans="6:7" x14ac:dyDescent="0.2">
      <c r="F790" s="16"/>
      <c r="G790" s="29"/>
    </row>
    <row r="791" spans="6:7" x14ac:dyDescent="0.2">
      <c r="F791" s="16"/>
      <c r="G791" s="29"/>
    </row>
    <row r="792" spans="6:7" x14ac:dyDescent="0.2">
      <c r="F792" s="16"/>
      <c r="G792" s="29"/>
    </row>
    <row r="793" spans="6:7" ht="52.5" customHeight="1" x14ac:dyDescent="0.2">
      <c r="F793" s="16"/>
      <c r="G793" s="29"/>
    </row>
    <row r="794" spans="6:7" x14ac:dyDescent="0.2">
      <c r="F794" s="16"/>
      <c r="G794" s="29"/>
    </row>
    <row r="795" spans="6:7" x14ac:dyDescent="0.2">
      <c r="F795" s="16"/>
      <c r="G795" s="29"/>
    </row>
    <row r="796" spans="6:7" x14ac:dyDescent="0.2">
      <c r="F796" s="16"/>
      <c r="G796" s="29"/>
    </row>
    <row r="797" spans="6:7" x14ac:dyDescent="0.2">
      <c r="F797" s="16"/>
      <c r="G797" s="29"/>
    </row>
    <row r="798" spans="6:7" x14ac:dyDescent="0.2">
      <c r="F798" s="16"/>
      <c r="G798" s="29"/>
    </row>
    <row r="799" spans="6:7" x14ac:dyDescent="0.2">
      <c r="F799" s="16"/>
      <c r="G799" s="29"/>
    </row>
    <row r="800" spans="6:7" x14ac:dyDescent="0.2">
      <c r="F800" s="16"/>
      <c r="G800" s="29"/>
    </row>
    <row r="801" spans="1:7" x14ac:dyDescent="0.2">
      <c r="F801" s="16"/>
      <c r="G801" s="29"/>
    </row>
    <row r="802" spans="1:7" x14ac:dyDescent="0.2">
      <c r="F802" s="16"/>
      <c r="G802" s="29"/>
    </row>
    <row r="803" spans="1:7" x14ac:dyDescent="0.2">
      <c r="F803" s="16"/>
      <c r="G803" s="29"/>
    </row>
    <row r="804" spans="1:7" x14ac:dyDescent="0.2">
      <c r="F804" s="16"/>
      <c r="G804" s="29"/>
    </row>
    <row r="805" spans="1:7" x14ac:dyDescent="0.2">
      <c r="F805" s="16"/>
      <c r="G805" s="29"/>
    </row>
    <row r="806" spans="1:7" x14ac:dyDescent="0.2">
      <c r="F806" s="16"/>
      <c r="G806" s="29"/>
    </row>
    <row r="807" spans="1:7" x14ac:dyDescent="0.2">
      <c r="F807" s="16"/>
      <c r="G807" s="29"/>
    </row>
    <row r="808" spans="1:7" x14ac:dyDescent="0.2">
      <c r="F808" s="16"/>
      <c r="G808" s="29"/>
    </row>
    <row r="809" spans="1:7" x14ac:dyDescent="0.2">
      <c r="F809" s="16"/>
      <c r="G809" s="29"/>
    </row>
    <row r="810" spans="1:7" s="28" customFormat="1" x14ac:dyDescent="0.2">
      <c r="A810" s="19"/>
      <c r="B810" s="9"/>
      <c r="C810" s="9"/>
      <c r="D810" s="9"/>
      <c r="E810" s="9"/>
      <c r="F810" s="16"/>
      <c r="G810" s="43"/>
    </row>
    <row r="811" spans="1:7" x14ac:dyDescent="0.2">
      <c r="F811" s="16"/>
      <c r="G811" s="29"/>
    </row>
    <row r="812" spans="1:7" x14ac:dyDescent="0.2">
      <c r="F812" s="16"/>
      <c r="G812" s="29"/>
    </row>
    <row r="813" spans="1:7" x14ac:dyDescent="0.2">
      <c r="F813" s="16"/>
      <c r="G813" s="29"/>
    </row>
    <row r="814" spans="1:7" x14ac:dyDescent="0.2">
      <c r="F814" s="16"/>
      <c r="G814" s="29"/>
    </row>
    <row r="815" spans="1:7" x14ac:dyDescent="0.2">
      <c r="F815" s="16"/>
      <c r="G815" s="29"/>
    </row>
    <row r="816" spans="1:7" x14ac:dyDescent="0.2">
      <c r="F816" s="16"/>
      <c r="G816" s="29"/>
    </row>
    <row r="817" spans="6:7" x14ac:dyDescent="0.2">
      <c r="F817" s="16"/>
      <c r="G817" s="29"/>
    </row>
    <row r="818" spans="6:7" x14ac:dyDescent="0.2">
      <c r="F818" s="16"/>
      <c r="G818" s="29"/>
    </row>
    <row r="819" spans="6:7" x14ac:dyDescent="0.2">
      <c r="F819" s="16"/>
      <c r="G819" s="29"/>
    </row>
    <row r="820" spans="6:7" x14ac:dyDescent="0.2">
      <c r="F820" s="16"/>
      <c r="G820" s="29"/>
    </row>
    <row r="821" spans="6:7" x14ac:dyDescent="0.2">
      <c r="F821" s="16"/>
      <c r="G821" s="29"/>
    </row>
    <row r="822" spans="6:7" x14ac:dyDescent="0.2">
      <c r="F822" s="16"/>
      <c r="G822" s="29"/>
    </row>
    <row r="823" spans="6:7" x14ac:dyDescent="0.2">
      <c r="F823" s="16"/>
      <c r="G823" s="29"/>
    </row>
    <row r="824" spans="6:7" x14ac:dyDescent="0.2">
      <c r="F824" s="16"/>
      <c r="G824" s="29"/>
    </row>
    <row r="825" spans="6:7" x14ac:dyDescent="0.2">
      <c r="F825" s="16"/>
      <c r="G825" s="29"/>
    </row>
    <row r="826" spans="6:7" x14ac:dyDescent="0.2">
      <c r="F826" s="16"/>
      <c r="G826" s="29"/>
    </row>
    <row r="827" spans="6:7" x14ac:dyDescent="0.2">
      <c r="F827" s="16"/>
      <c r="G827" s="29"/>
    </row>
    <row r="828" spans="6:7" x14ac:dyDescent="0.2">
      <c r="F828" s="16"/>
      <c r="G828" s="29"/>
    </row>
    <row r="829" spans="6:7" x14ac:dyDescent="0.2">
      <c r="F829" s="16"/>
      <c r="G829" s="29"/>
    </row>
    <row r="830" spans="6:7" x14ac:dyDescent="0.2">
      <c r="F830" s="16"/>
      <c r="G830" s="29"/>
    </row>
    <row r="831" spans="6:7" x14ac:dyDescent="0.2">
      <c r="F831" s="16"/>
      <c r="G831" s="29"/>
    </row>
    <row r="832" spans="6:7" x14ac:dyDescent="0.2">
      <c r="F832" s="16"/>
      <c r="G832" s="29"/>
    </row>
    <row r="833" spans="6:7" x14ac:dyDescent="0.2">
      <c r="F833" s="16"/>
      <c r="G833" s="29"/>
    </row>
    <row r="834" spans="6:7" x14ac:dyDescent="0.2">
      <c r="F834" s="16"/>
      <c r="G834" s="29"/>
    </row>
    <row r="835" spans="6:7" x14ac:dyDescent="0.2">
      <c r="F835" s="16"/>
      <c r="G835" s="29"/>
    </row>
    <row r="836" spans="6:7" x14ac:dyDescent="0.2">
      <c r="F836" s="16"/>
      <c r="G836" s="29"/>
    </row>
    <row r="837" spans="6:7" x14ac:dyDescent="0.2">
      <c r="F837" s="16"/>
      <c r="G837" s="29"/>
    </row>
    <row r="838" spans="6:7" x14ac:dyDescent="0.2">
      <c r="F838" s="16"/>
      <c r="G838" s="29"/>
    </row>
    <row r="839" spans="6:7" x14ac:dyDescent="0.2">
      <c r="F839" s="16"/>
      <c r="G839" s="29"/>
    </row>
    <row r="840" spans="6:7" x14ac:dyDescent="0.2">
      <c r="F840" s="16"/>
      <c r="G840" s="29"/>
    </row>
    <row r="841" spans="6:7" x14ac:dyDescent="0.2">
      <c r="F841" s="16"/>
      <c r="G841" s="29"/>
    </row>
    <row r="842" spans="6:7" x14ac:dyDescent="0.2">
      <c r="F842" s="16"/>
      <c r="G842" s="29"/>
    </row>
    <row r="843" spans="6:7" x14ac:dyDescent="0.2">
      <c r="F843" s="16"/>
      <c r="G843" s="29"/>
    </row>
    <row r="844" spans="6:7" x14ac:dyDescent="0.2">
      <c r="F844" s="16"/>
      <c r="G844" s="29"/>
    </row>
    <row r="845" spans="6:7" x14ac:dyDescent="0.2">
      <c r="F845" s="16"/>
      <c r="G845" s="29"/>
    </row>
    <row r="846" spans="6:7" ht="27" customHeight="1" x14ac:dyDescent="0.2">
      <c r="F846" s="16"/>
      <c r="G846" s="29"/>
    </row>
    <row r="847" spans="6:7" x14ac:dyDescent="0.2">
      <c r="F847" s="16"/>
      <c r="G847" s="29"/>
    </row>
    <row r="848" spans="6:7" x14ac:dyDescent="0.2">
      <c r="F848" s="16"/>
      <c r="G848" s="29"/>
    </row>
    <row r="849" spans="1:7" x14ac:dyDescent="0.2">
      <c r="F849" s="16"/>
      <c r="G849" s="29"/>
    </row>
    <row r="850" spans="1:7" x14ac:dyDescent="0.2">
      <c r="F850" s="16"/>
      <c r="G850" s="29"/>
    </row>
    <row r="851" spans="1:7" x14ac:dyDescent="0.2">
      <c r="F851" s="16"/>
      <c r="G851" s="29"/>
    </row>
    <row r="852" spans="1:7" ht="52.5" customHeight="1" x14ac:dyDescent="0.2">
      <c r="F852" s="16"/>
      <c r="G852" s="29"/>
    </row>
    <row r="853" spans="1:7" x14ac:dyDescent="0.2">
      <c r="F853" s="16"/>
      <c r="G853" s="29"/>
    </row>
    <row r="854" spans="1:7" s="25" customFormat="1" x14ac:dyDescent="0.2">
      <c r="A854" s="19"/>
      <c r="B854" s="9"/>
      <c r="C854" s="9"/>
      <c r="D854" s="9"/>
      <c r="E854" s="9"/>
      <c r="F854" s="16"/>
      <c r="G854" s="42"/>
    </row>
    <row r="855" spans="1:7" x14ac:dyDescent="0.2">
      <c r="F855" s="16"/>
      <c r="G855" s="29"/>
    </row>
    <row r="856" spans="1:7" x14ac:dyDescent="0.2">
      <c r="F856" s="16"/>
      <c r="G856" s="29"/>
    </row>
    <row r="857" spans="1:7" x14ac:dyDescent="0.2">
      <c r="F857" s="16"/>
      <c r="G857" s="29"/>
    </row>
    <row r="858" spans="1:7" x14ac:dyDescent="0.2">
      <c r="F858" s="16"/>
      <c r="G858" s="29"/>
    </row>
    <row r="859" spans="1:7" x14ac:dyDescent="0.2">
      <c r="F859" s="16"/>
      <c r="G859" s="29"/>
    </row>
    <row r="860" spans="1:7" x14ac:dyDescent="0.2">
      <c r="F860" s="16"/>
      <c r="G860" s="29"/>
    </row>
    <row r="861" spans="1:7" ht="51.75" customHeight="1" x14ac:dyDescent="0.2">
      <c r="F861" s="16"/>
      <c r="G861" s="29"/>
    </row>
    <row r="862" spans="1:7" x14ac:dyDescent="0.2">
      <c r="F862" s="16"/>
      <c r="G862" s="29"/>
    </row>
    <row r="863" spans="1:7" s="28" customFormat="1" x14ac:dyDescent="0.2">
      <c r="A863" s="19"/>
      <c r="B863" s="9"/>
      <c r="C863" s="9"/>
      <c r="D863" s="9"/>
      <c r="E863" s="9"/>
      <c r="F863" s="16"/>
      <c r="G863" s="43"/>
    </row>
    <row r="864" spans="1:7" x14ac:dyDescent="0.2">
      <c r="F864" s="16"/>
      <c r="G864" s="29"/>
    </row>
    <row r="865" spans="1:7" x14ac:dyDescent="0.2">
      <c r="F865" s="16"/>
      <c r="G865" s="29"/>
    </row>
    <row r="866" spans="1:7" x14ac:dyDescent="0.2">
      <c r="F866" s="16"/>
      <c r="G866" s="29"/>
    </row>
    <row r="867" spans="1:7" x14ac:dyDescent="0.2">
      <c r="F867" s="16"/>
      <c r="G867" s="29"/>
    </row>
    <row r="868" spans="1:7" x14ac:dyDescent="0.2">
      <c r="F868" s="16"/>
      <c r="G868" s="29"/>
    </row>
    <row r="869" spans="1:7" x14ac:dyDescent="0.2">
      <c r="F869" s="16"/>
      <c r="G869" s="29"/>
    </row>
    <row r="870" spans="1:7" x14ac:dyDescent="0.2">
      <c r="A870" s="30"/>
      <c r="B870" s="10"/>
      <c r="C870" s="10"/>
      <c r="D870" s="10"/>
      <c r="E870" s="10"/>
      <c r="F870" s="39"/>
      <c r="G870" s="29"/>
    </row>
    <row r="871" spans="1:7" x14ac:dyDescent="0.2">
      <c r="F871" s="16"/>
      <c r="G871" s="29"/>
    </row>
    <row r="872" spans="1:7" x14ac:dyDescent="0.2">
      <c r="F872" s="16"/>
      <c r="G872" s="29"/>
    </row>
    <row r="873" spans="1:7" x14ac:dyDescent="0.2">
      <c r="F873" s="16"/>
      <c r="G873" s="29"/>
    </row>
    <row r="874" spans="1:7" x14ac:dyDescent="0.2">
      <c r="F874" s="16"/>
      <c r="G874" s="29"/>
    </row>
    <row r="875" spans="1:7" ht="26.25" customHeight="1" x14ac:dyDescent="0.2">
      <c r="F875" s="16"/>
      <c r="G875" s="29"/>
    </row>
    <row r="876" spans="1:7" x14ac:dyDescent="0.2">
      <c r="F876" s="16"/>
      <c r="G876" s="29"/>
    </row>
    <row r="877" spans="1:7" s="28" customFormat="1" x14ac:dyDescent="0.2">
      <c r="A877" s="19"/>
      <c r="B877" s="9"/>
      <c r="C877" s="9"/>
      <c r="D877" s="9"/>
      <c r="E877" s="9"/>
      <c r="F877" s="16"/>
      <c r="G877" s="43"/>
    </row>
    <row r="878" spans="1:7" x14ac:dyDescent="0.2">
      <c r="F878" s="16"/>
      <c r="G878" s="29"/>
    </row>
    <row r="879" spans="1:7" ht="26.25" customHeight="1" x14ac:dyDescent="0.2">
      <c r="F879" s="16"/>
      <c r="G879" s="29"/>
    </row>
    <row r="880" spans="1:7" x14ac:dyDescent="0.2">
      <c r="F880" s="16"/>
      <c r="G880" s="29"/>
    </row>
    <row r="881" spans="6:7" x14ac:dyDescent="0.2">
      <c r="F881" s="16"/>
      <c r="G881" s="29"/>
    </row>
    <row r="882" spans="6:7" x14ac:dyDescent="0.2">
      <c r="F882" s="16"/>
      <c r="G882" s="29"/>
    </row>
    <row r="883" spans="6:7" x14ac:dyDescent="0.2">
      <c r="F883" s="16"/>
      <c r="G883" s="29"/>
    </row>
    <row r="884" spans="6:7" x14ac:dyDescent="0.2">
      <c r="F884" s="16"/>
      <c r="G884" s="29"/>
    </row>
    <row r="885" spans="6:7" x14ac:dyDescent="0.2">
      <c r="F885" s="16"/>
      <c r="G885" s="29"/>
    </row>
    <row r="886" spans="6:7" x14ac:dyDescent="0.2">
      <c r="F886" s="16"/>
      <c r="G886" s="29"/>
    </row>
    <row r="887" spans="6:7" x14ac:dyDescent="0.2">
      <c r="F887" s="16"/>
      <c r="G887" s="29"/>
    </row>
    <row r="888" spans="6:7" x14ac:dyDescent="0.2">
      <c r="F888" s="16"/>
      <c r="G888" s="29"/>
    </row>
    <row r="889" spans="6:7" x14ac:dyDescent="0.2">
      <c r="F889" s="16"/>
      <c r="G889" s="29"/>
    </row>
    <row r="890" spans="6:7" x14ac:dyDescent="0.2">
      <c r="F890" s="16"/>
      <c r="G890" s="29"/>
    </row>
    <row r="891" spans="6:7" x14ac:dyDescent="0.2">
      <c r="F891" s="16"/>
      <c r="G891" s="29"/>
    </row>
    <row r="892" spans="6:7" x14ac:dyDescent="0.2">
      <c r="F892" s="16"/>
      <c r="G892" s="29"/>
    </row>
    <row r="893" spans="6:7" x14ac:dyDescent="0.2">
      <c r="F893" s="16"/>
      <c r="G893" s="29"/>
    </row>
    <row r="894" spans="6:7" x14ac:dyDescent="0.2">
      <c r="F894" s="16"/>
      <c r="G894" s="29"/>
    </row>
    <row r="895" spans="6:7" x14ac:dyDescent="0.2">
      <c r="F895" s="16"/>
      <c r="G895" s="29"/>
    </row>
    <row r="896" spans="6:7" ht="38.25" customHeight="1" x14ac:dyDescent="0.2">
      <c r="F896" s="16"/>
      <c r="G896" s="29"/>
    </row>
    <row r="897" spans="6:7" x14ac:dyDescent="0.2">
      <c r="F897" s="16"/>
      <c r="G897" s="29"/>
    </row>
    <row r="898" spans="6:7" x14ac:dyDescent="0.2">
      <c r="F898" s="16"/>
      <c r="G898" s="29"/>
    </row>
    <row r="899" spans="6:7" ht="39.75" customHeight="1" x14ac:dyDescent="0.2">
      <c r="F899" s="16"/>
      <c r="G899" s="29"/>
    </row>
    <row r="900" spans="6:7" ht="40.5" customHeight="1" x14ac:dyDescent="0.2">
      <c r="F900" s="16"/>
      <c r="G900" s="29"/>
    </row>
    <row r="901" spans="6:7" ht="39" customHeight="1" x14ac:dyDescent="0.2">
      <c r="F901" s="16"/>
      <c r="G901" s="29"/>
    </row>
    <row r="902" spans="6:7" x14ac:dyDescent="0.2">
      <c r="F902" s="16"/>
      <c r="G902" s="29"/>
    </row>
    <row r="903" spans="6:7" ht="39" customHeight="1" x14ac:dyDescent="0.2">
      <c r="F903" s="16"/>
      <c r="G903" s="29"/>
    </row>
    <row r="904" spans="6:7" x14ac:dyDescent="0.2">
      <c r="F904" s="16"/>
      <c r="G904" s="29"/>
    </row>
    <row r="905" spans="6:7" ht="40.5" customHeight="1" x14ac:dyDescent="0.2">
      <c r="F905" s="16"/>
      <c r="G905" s="29"/>
    </row>
    <row r="906" spans="6:7" x14ac:dyDescent="0.2">
      <c r="F906" s="16"/>
      <c r="G906" s="29"/>
    </row>
    <row r="907" spans="6:7" ht="39.75" customHeight="1" x14ac:dyDescent="0.2">
      <c r="F907" s="16"/>
      <c r="G907" s="29"/>
    </row>
    <row r="908" spans="6:7" ht="28.5" customHeight="1" x14ac:dyDescent="0.2">
      <c r="F908" s="16"/>
      <c r="G908" s="29"/>
    </row>
    <row r="909" spans="6:7" ht="39" customHeight="1" x14ac:dyDescent="0.2">
      <c r="F909" s="16"/>
      <c r="G909" s="29"/>
    </row>
    <row r="910" spans="6:7" ht="27" customHeight="1" x14ac:dyDescent="0.2">
      <c r="F910" s="16"/>
      <c r="G910" s="29"/>
    </row>
    <row r="911" spans="6:7" ht="38.25" customHeight="1" x14ac:dyDescent="0.2">
      <c r="F911" s="16"/>
      <c r="G911" s="29"/>
    </row>
    <row r="912" spans="6:7" x14ac:dyDescent="0.2">
      <c r="F912" s="16"/>
      <c r="G912" s="29"/>
    </row>
    <row r="913" spans="1:7" ht="40.5" customHeight="1" x14ac:dyDescent="0.2">
      <c r="F913" s="16"/>
      <c r="G913" s="29"/>
    </row>
    <row r="914" spans="1:7" x14ac:dyDescent="0.2">
      <c r="F914" s="16"/>
      <c r="G914" s="29"/>
    </row>
    <row r="915" spans="1:7" ht="39" customHeight="1" x14ac:dyDescent="0.2">
      <c r="F915" s="16"/>
      <c r="G915" s="29"/>
    </row>
    <row r="916" spans="1:7" x14ac:dyDescent="0.2">
      <c r="F916" s="16"/>
      <c r="G916" s="29"/>
    </row>
    <row r="917" spans="1:7" ht="39" customHeight="1" x14ac:dyDescent="0.2">
      <c r="F917" s="16"/>
      <c r="G917" s="29"/>
    </row>
    <row r="918" spans="1:7" x14ac:dyDescent="0.2">
      <c r="F918" s="16"/>
      <c r="G918" s="29"/>
    </row>
    <row r="919" spans="1:7" x14ac:dyDescent="0.2">
      <c r="F919" s="16"/>
      <c r="G919" s="29"/>
    </row>
    <row r="920" spans="1:7" x14ac:dyDescent="0.2">
      <c r="F920" s="16"/>
      <c r="G920" s="29"/>
    </row>
    <row r="921" spans="1:7" x14ac:dyDescent="0.2">
      <c r="F921" s="16"/>
      <c r="G921" s="29"/>
    </row>
    <row r="922" spans="1:7" s="28" customFormat="1" x14ac:dyDescent="0.2">
      <c r="A922" s="19"/>
      <c r="B922" s="9"/>
      <c r="C922" s="9"/>
      <c r="D922" s="9"/>
      <c r="E922" s="9"/>
      <c r="F922" s="16"/>
      <c r="G922" s="43"/>
    </row>
    <row r="923" spans="1:7" x14ac:dyDescent="0.2">
      <c r="F923" s="16"/>
      <c r="G923" s="29"/>
    </row>
    <row r="924" spans="1:7" x14ac:dyDescent="0.2">
      <c r="F924" s="16"/>
      <c r="G924" s="29"/>
    </row>
    <row r="925" spans="1:7" ht="90.75" customHeight="1" x14ac:dyDescent="0.2">
      <c r="F925" s="16"/>
      <c r="G925" s="29"/>
    </row>
    <row r="926" spans="1:7" x14ac:dyDescent="0.2">
      <c r="F926" s="16"/>
      <c r="G926" s="29"/>
    </row>
    <row r="927" spans="1:7" x14ac:dyDescent="0.2">
      <c r="F927" s="16"/>
      <c r="G927" s="29"/>
    </row>
    <row r="928" spans="1:7" x14ac:dyDescent="0.2">
      <c r="F928" s="16"/>
      <c r="G928" s="29"/>
    </row>
    <row r="929" spans="1:7" x14ac:dyDescent="0.2">
      <c r="F929" s="16"/>
      <c r="G929" s="29"/>
    </row>
    <row r="930" spans="1:7" x14ac:dyDescent="0.2">
      <c r="F930" s="16"/>
      <c r="G930" s="29"/>
    </row>
    <row r="931" spans="1:7" x14ac:dyDescent="0.2">
      <c r="F931" s="16"/>
      <c r="G931" s="29"/>
    </row>
    <row r="932" spans="1:7" s="25" customFormat="1" ht="29.25" customHeight="1" x14ac:dyDescent="0.2">
      <c r="A932" s="19"/>
      <c r="B932" s="9"/>
      <c r="C932" s="9"/>
      <c r="D932" s="9"/>
      <c r="E932" s="9"/>
      <c r="F932" s="16"/>
      <c r="G932" s="42"/>
    </row>
    <row r="933" spans="1:7" s="28" customFormat="1" x14ac:dyDescent="0.2">
      <c r="A933" s="19"/>
      <c r="B933" s="9"/>
      <c r="C933" s="9"/>
      <c r="D933" s="9"/>
      <c r="E933" s="9"/>
      <c r="F933" s="16"/>
      <c r="G933" s="43"/>
    </row>
    <row r="934" spans="1:7" x14ac:dyDescent="0.2">
      <c r="F934" s="16"/>
      <c r="G934" s="29"/>
    </row>
    <row r="935" spans="1:7" x14ac:dyDescent="0.2">
      <c r="F935" s="16"/>
      <c r="G935" s="29"/>
    </row>
    <row r="936" spans="1:7" x14ac:dyDescent="0.2">
      <c r="F936" s="16"/>
      <c r="G936" s="29"/>
    </row>
    <row r="937" spans="1:7" x14ac:dyDescent="0.2">
      <c r="F937" s="16"/>
      <c r="G937" s="29"/>
    </row>
    <row r="938" spans="1:7" x14ac:dyDescent="0.2">
      <c r="F938" s="16"/>
      <c r="G938" s="29"/>
    </row>
    <row r="939" spans="1:7" x14ac:dyDescent="0.2">
      <c r="F939" s="16"/>
      <c r="G939" s="29"/>
    </row>
    <row r="940" spans="1:7" x14ac:dyDescent="0.2">
      <c r="F940" s="16"/>
      <c r="G940" s="29"/>
    </row>
    <row r="941" spans="1:7" ht="14.25" customHeight="1" x14ac:dyDescent="0.2">
      <c r="F941" s="16"/>
      <c r="G941" s="29"/>
    </row>
    <row r="942" spans="1:7" x14ac:dyDescent="0.2">
      <c r="F942" s="16"/>
      <c r="G942" s="29"/>
    </row>
    <row r="943" spans="1:7" x14ac:dyDescent="0.2">
      <c r="F943" s="16"/>
      <c r="G943" s="29"/>
    </row>
    <row r="944" spans="1:7" x14ac:dyDescent="0.2">
      <c r="F944" s="16"/>
      <c r="G944" s="29"/>
    </row>
    <row r="945" spans="1:7" x14ac:dyDescent="0.2">
      <c r="F945" s="16"/>
      <c r="G945" s="29"/>
    </row>
    <row r="946" spans="1:7" x14ac:dyDescent="0.2">
      <c r="F946" s="16"/>
      <c r="G946" s="29"/>
    </row>
    <row r="947" spans="1:7" x14ac:dyDescent="0.2">
      <c r="F947" s="16"/>
      <c r="G947" s="29"/>
    </row>
    <row r="948" spans="1:7" x14ac:dyDescent="0.2">
      <c r="A948" s="30"/>
      <c r="B948" s="10"/>
      <c r="C948" s="10"/>
      <c r="D948" s="10"/>
      <c r="E948" s="10"/>
      <c r="F948" s="39"/>
      <c r="G948" s="29"/>
    </row>
    <row r="949" spans="1:7" x14ac:dyDescent="0.2">
      <c r="F949" s="16"/>
      <c r="G949" s="29"/>
    </row>
    <row r="950" spans="1:7" x14ac:dyDescent="0.2">
      <c r="F950" s="16"/>
      <c r="G950" s="29"/>
    </row>
    <row r="951" spans="1:7" x14ac:dyDescent="0.2">
      <c r="F951" s="16"/>
      <c r="G951" s="29"/>
    </row>
    <row r="952" spans="1:7" x14ac:dyDescent="0.2">
      <c r="F952" s="16"/>
      <c r="G952" s="29"/>
    </row>
    <row r="953" spans="1:7" x14ac:dyDescent="0.2">
      <c r="F953" s="16"/>
      <c r="G953" s="29"/>
    </row>
    <row r="954" spans="1:7" x14ac:dyDescent="0.2">
      <c r="F954" s="16"/>
      <c r="G954" s="29"/>
    </row>
    <row r="955" spans="1:7" x14ac:dyDescent="0.2">
      <c r="F955" s="16"/>
      <c r="G955" s="29"/>
    </row>
    <row r="956" spans="1:7" x14ac:dyDescent="0.2">
      <c r="F956" s="16"/>
      <c r="G956" s="29"/>
    </row>
    <row r="957" spans="1:7" x14ac:dyDescent="0.2">
      <c r="F957" s="16"/>
      <c r="G957" s="29"/>
    </row>
    <row r="958" spans="1:7" x14ac:dyDescent="0.2">
      <c r="F958" s="16"/>
      <c r="G958" s="29"/>
    </row>
    <row r="959" spans="1:7" x14ac:dyDescent="0.2">
      <c r="F959" s="16"/>
      <c r="G959" s="29"/>
    </row>
    <row r="960" spans="1:7" x14ac:dyDescent="0.2">
      <c r="F960" s="16"/>
      <c r="G960" s="29"/>
    </row>
    <row r="961" spans="6:7" x14ac:dyDescent="0.2">
      <c r="F961" s="16"/>
      <c r="G961" s="29"/>
    </row>
    <row r="962" spans="6:7" x14ac:dyDescent="0.2">
      <c r="F962" s="16"/>
      <c r="G962" s="29"/>
    </row>
    <row r="963" spans="6:7" x14ac:dyDescent="0.2">
      <c r="F963" s="16"/>
      <c r="G963" s="29"/>
    </row>
    <row r="964" spans="6:7" x14ac:dyDescent="0.2">
      <c r="F964" s="16"/>
      <c r="G964" s="29"/>
    </row>
    <row r="965" spans="6:7" x14ac:dyDescent="0.2">
      <c r="F965" s="16"/>
      <c r="G965" s="29"/>
    </row>
    <row r="966" spans="6:7" x14ac:dyDescent="0.2">
      <c r="F966" s="16"/>
      <c r="G966" s="29"/>
    </row>
    <row r="967" spans="6:7" x14ac:dyDescent="0.2">
      <c r="F967" s="16"/>
      <c r="G967" s="29"/>
    </row>
    <row r="968" spans="6:7" x14ac:dyDescent="0.2">
      <c r="F968" s="16"/>
      <c r="G968" s="29"/>
    </row>
    <row r="969" spans="6:7" x14ac:dyDescent="0.2">
      <c r="F969" s="16"/>
      <c r="G969" s="29"/>
    </row>
    <row r="970" spans="6:7" x14ac:dyDescent="0.2">
      <c r="F970" s="16"/>
      <c r="G970" s="29"/>
    </row>
    <row r="971" spans="6:7" x14ac:dyDescent="0.2">
      <c r="F971" s="16"/>
      <c r="G971" s="29"/>
    </row>
    <row r="972" spans="6:7" x14ac:dyDescent="0.2">
      <c r="F972" s="16"/>
      <c r="G972" s="29"/>
    </row>
    <row r="973" spans="6:7" x14ac:dyDescent="0.2">
      <c r="F973" s="16"/>
      <c r="G973" s="29"/>
    </row>
    <row r="974" spans="6:7" x14ac:dyDescent="0.2">
      <c r="F974" s="16"/>
      <c r="G974" s="29"/>
    </row>
    <row r="975" spans="6:7" x14ac:dyDescent="0.2">
      <c r="F975" s="16"/>
      <c r="G975" s="29"/>
    </row>
    <row r="976" spans="6:7" x14ac:dyDescent="0.2">
      <c r="F976" s="16"/>
      <c r="G976" s="29"/>
    </row>
    <row r="977" spans="6:7" x14ac:dyDescent="0.2">
      <c r="F977" s="16"/>
      <c r="G977" s="29"/>
    </row>
    <row r="978" spans="6:7" x14ac:dyDescent="0.2">
      <c r="F978" s="16"/>
      <c r="G978" s="29"/>
    </row>
    <row r="979" spans="6:7" x14ac:dyDescent="0.2">
      <c r="F979" s="16"/>
      <c r="G979" s="29"/>
    </row>
    <row r="980" spans="6:7" x14ac:dyDescent="0.2">
      <c r="F980" s="16"/>
      <c r="G980" s="29"/>
    </row>
    <row r="981" spans="6:7" x14ac:dyDescent="0.2">
      <c r="F981" s="16"/>
      <c r="G981" s="29"/>
    </row>
    <row r="982" spans="6:7" x14ac:dyDescent="0.2">
      <c r="F982" s="16"/>
      <c r="G982" s="29"/>
    </row>
    <row r="983" spans="6:7" x14ac:dyDescent="0.2">
      <c r="F983" s="16"/>
      <c r="G983" s="29"/>
    </row>
    <row r="984" spans="6:7" x14ac:dyDescent="0.2">
      <c r="F984" s="16"/>
      <c r="G984" s="29"/>
    </row>
    <row r="985" spans="6:7" x14ac:dyDescent="0.2">
      <c r="F985" s="16"/>
      <c r="G985" s="29"/>
    </row>
    <row r="986" spans="6:7" x14ac:dyDescent="0.2">
      <c r="F986" s="16"/>
      <c r="G986" s="29"/>
    </row>
    <row r="987" spans="6:7" x14ac:dyDescent="0.2">
      <c r="F987" s="16"/>
      <c r="G987" s="29"/>
    </row>
    <row r="988" spans="6:7" x14ac:dyDescent="0.2">
      <c r="F988" s="16"/>
      <c r="G988" s="29"/>
    </row>
    <row r="989" spans="6:7" x14ac:dyDescent="0.2">
      <c r="F989" s="16"/>
      <c r="G989" s="29"/>
    </row>
    <row r="990" spans="6:7" x14ac:dyDescent="0.2">
      <c r="F990" s="16"/>
      <c r="G990" s="29"/>
    </row>
    <row r="991" spans="6:7" x14ac:dyDescent="0.2">
      <c r="F991" s="16"/>
      <c r="G991" s="29"/>
    </row>
    <row r="992" spans="6:7" x14ac:dyDescent="0.2">
      <c r="F992" s="16"/>
      <c r="G992" s="29"/>
    </row>
    <row r="993" spans="6:7" x14ac:dyDescent="0.2">
      <c r="F993" s="16"/>
      <c r="G993" s="29"/>
    </row>
    <row r="994" spans="6:7" ht="39" customHeight="1" x14ac:dyDescent="0.2">
      <c r="F994" s="16"/>
      <c r="G994" s="29"/>
    </row>
    <row r="995" spans="6:7" x14ac:dyDescent="0.2">
      <c r="F995" s="16"/>
      <c r="G995" s="29"/>
    </row>
    <row r="996" spans="6:7" x14ac:dyDescent="0.2">
      <c r="F996" s="16"/>
      <c r="G996" s="29"/>
    </row>
    <row r="997" spans="6:7" x14ac:dyDescent="0.2">
      <c r="F997" s="16"/>
      <c r="G997" s="29"/>
    </row>
    <row r="998" spans="6:7" x14ac:dyDescent="0.2">
      <c r="F998" s="16"/>
      <c r="G998" s="29"/>
    </row>
    <row r="999" spans="6:7" x14ac:dyDescent="0.2">
      <c r="F999" s="16"/>
      <c r="G999" s="29"/>
    </row>
    <row r="1000" spans="6:7" x14ac:dyDescent="0.2">
      <c r="F1000" s="16"/>
      <c r="G1000" s="29"/>
    </row>
    <row r="1001" spans="6:7" x14ac:dyDescent="0.2">
      <c r="F1001" s="16"/>
      <c r="G1001" s="29"/>
    </row>
    <row r="1002" spans="6:7" x14ac:dyDescent="0.2">
      <c r="F1002" s="16"/>
      <c r="G1002" s="29"/>
    </row>
    <row r="1003" spans="6:7" x14ac:dyDescent="0.2">
      <c r="F1003" s="16"/>
      <c r="G1003" s="29"/>
    </row>
    <row r="1004" spans="6:7" x14ac:dyDescent="0.2">
      <c r="F1004" s="16"/>
      <c r="G1004" s="29"/>
    </row>
    <row r="1005" spans="6:7" x14ac:dyDescent="0.2">
      <c r="F1005" s="16"/>
      <c r="G1005" s="29"/>
    </row>
    <row r="1006" spans="6:7" x14ac:dyDescent="0.2">
      <c r="F1006" s="16"/>
      <c r="G1006" s="29"/>
    </row>
    <row r="1007" spans="6:7" x14ac:dyDescent="0.2">
      <c r="F1007" s="16"/>
      <c r="G1007" s="29"/>
    </row>
    <row r="1008" spans="6:7" x14ac:dyDescent="0.2">
      <c r="F1008" s="16"/>
      <c r="G1008" s="29"/>
    </row>
    <row r="1009" spans="1:7" x14ac:dyDescent="0.2">
      <c r="F1009" s="16"/>
      <c r="G1009" s="29"/>
    </row>
    <row r="1010" spans="1:7" x14ac:dyDescent="0.2">
      <c r="F1010" s="16"/>
      <c r="G1010" s="29"/>
    </row>
    <row r="1011" spans="1:7" x14ac:dyDescent="0.2">
      <c r="F1011" s="16"/>
      <c r="G1011" s="29"/>
    </row>
    <row r="1012" spans="1:7" x14ac:dyDescent="0.2">
      <c r="F1012" s="16"/>
      <c r="G1012" s="29"/>
    </row>
    <row r="1013" spans="1:7" x14ac:dyDescent="0.2">
      <c r="F1013" s="16"/>
      <c r="G1013" s="29"/>
    </row>
    <row r="1014" spans="1:7" x14ac:dyDescent="0.2">
      <c r="F1014" s="16"/>
      <c r="G1014" s="29"/>
    </row>
    <row r="1015" spans="1:7" x14ac:dyDescent="0.2">
      <c r="F1015" s="16"/>
      <c r="G1015" s="29"/>
    </row>
    <row r="1016" spans="1:7" s="28" customFormat="1" x14ac:dyDescent="0.2">
      <c r="A1016" s="19"/>
      <c r="B1016" s="9"/>
      <c r="C1016" s="9"/>
      <c r="D1016" s="9"/>
      <c r="E1016" s="9"/>
      <c r="F1016" s="16"/>
      <c r="G1016" s="43"/>
    </row>
    <row r="1017" spans="1:7" x14ac:dyDescent="0.2">
      <c r="F1017" s="16"/>
      <c r="G1017" s="29"/>
    </row>
    <row r="1018" spans="1:7" x14ac:dyDescent="0.2">
      <c r="F1018" s="16"/>
      <c r="G1018" s="29"/>
    </row>
    <row r="1019" spans="1:7" ht="144" customHeight="1" x14ac:dyDescent="0.2">
      <c r="F1019" s="16"/>
      <c r="G1019" s="29"/>
    </row>
    <row r="1020" spans="1:7" x14ac:dyDescent="0.2">
      <c r="F1020" s="16"/>
      <c r="G1020" s="29"/>
    </row>
    <row r="1021" spans="1:7" x14ac:dyDescent="0.2">
      <c r="F1021" s="16"/>
      <c r="G1021" s="29"/>
    </row>
    <row r="1022" spans="1:7" x14ac:dyDescent="0.2">
      <c r="F1022" s="16"/>
      <c r="G1022" s="29"/>
    </row>
    <row r="1023" spans="1:7" x14ac:dyDescent="0.2">
      <c r="F1023" s="16"/>
      <c r="G1023" s="29"/>
    </row>
    <row r="1024" spans="1:7" x14ac:dyDescent="0.2">
      <c r="F1024" s="16"/>
      <c r="G1024" s="29"/>
    </row>
    <row r="1025" spans="6:7" x14ac:dyDescent="0.2">
      <c r="F1025" s="16"/>
      <c r="G1025" s="29"/>
    </row>
    <row r="1026" spans="6:7" ht="64.5" customHeight="1" x14ac:dyDescent="0.2">
      <c r="F1026" s="16"/>
      <c r="G1026" s="29"/>
    </row>
    <row r="1027" spans="6:7" x14ac:dyDescent="0.2">
      <c r="F1027" s="16"/>
      <c r="G1027" s="29"/>
    </row>
    <row r="1028" spans="6:7" x14ac:dyDescent="0.2">
      <c r="F1028" s="16"/>
      <c r="G1028" s="29"/>
    </row>
    <row r="1029" spans="6:7" x14ac:dyDescent="0.2">
      <c r="F1029" s="16"/>
      <c r="G1029" s="29"/>
    </row>
    <row r="1030" spans="6:7" x14ac:dyDescent="0.2">
      <c r="F1030" s="16"/>
      <c r="G1030" s="29"/>
    </row>
    <row r="1031" spans="6:7" x14ac:dyDescent="0.2">
      <c r="F1031" s="16"/>
      <c r="G1031" s="29"/>
    </row>
    <row r="1032" spans="6:7" x14ac:dyDescent="0.2">
      <c r="F1032" s="16"/>
      <c r="G1032" s="29"/>
    </row>
    <row r="1033" spans="6:7" x14ac:dyDescent="0.2">
      <c r="F1033" s="16"/>
      <c r="G1033" s="29"/>
    </row>
    <row r="1034" spans="6:7" x14ac:dyDescent="0.2">
      <c r="F1034" s="16"/>
      <c r="G1034" s="29"/>
    </row>
    <row r="1035" spans="6:7" x14ac:dyDescent="0.2">
      <c r="F1035" s="16"/>
      <c r="G1035" s="29"/>
    </row>
    <row r="1036" spans="6:7" x14ac:dyDescent="0.2">
      <c r="F1036" s="16"/>
      <c r="G1036" s="29"/>
    </row>
    <row r="1037" spans="6:7" x14ac:dyDescent="0.2">
      <c r="F1037" s="16"/>
      <c r="G1037" s="29"/>
    </row>
    <row r="1038" spans="6:7" x14ac:dyDescent="0.2">
      <c r="F1038" s="16"/>
      <c r="G1038" s="29"/>
    </row>
    <row r="1039" spans="6:7" x14ac:dyDescent="0.2">
      <c r="F1039" s="16"/>
      <c r="G1039" s="29"/>
    </row>
    <row r="1040" spans="6:7" x14ac:dyDescent="0.2">
      <c r="F1040" s="16"/>
      <c r="G1040" s="29"/>
    </row>
    <row r="1041" spans="6:7" x14ac:dyDescent="0.2">
      <c r="F1041" s="16"/>
      <c r="G1041" s="29"/>
    </row>
    <row r="1042" spans="6:7" x14ac:dyDescent="0.2">
      <c r="F1042" s="16"/>
      <c r="G1042" s="29"/>
    </row>
    <row r="1043" spans="6:7" x14ac:dyDescent="0.2">
      <c r="F1043" s="16"/>
      <c r="G1043" s="29"/>
    </row>
    <row r="1044" spans="6:7" x14ac:dyDescent="0.2">
      <c r="F1044" s="16"/>
      <c r="G1044" s="29"/>
    </row>
    <row r="1045" spans="6:7" x14ac:dyDescent="0.2">
      <c r="F1045" s="16"/>
      <c r="G1045" s="29"/>
    </row>
    <row r="1046" spans="6:7" x14ac:dyDescent="0.2">
      <c r="F1046" s="16"/>
      <c r="G1046" s="29"/>
    </row>
    <row r="1047" spans="6:7" x14ac:dyDescent="0.2">
      <c r="F1047" s="16"/>
      <c r="G1047" s="29"/>
    </row>
    <row r="1048" spans="6:7" x14ac:dyDescent="0.2">
      <c r="F1048" s="16"/>
      <c r="G1048" s="29"/>
    </row>
    <row r="1049" spans="6:7" ht="119.25" customHeight="1" x14ac:dyDescent="0.2">
      <c r="F1049" s="16"/>
      <c r="G1049" s="29"/>
    </row>
    <row r="1050" spans="6:7" x14ac:dyDescent="0.2">
      <c r="F1050" s="16"/>
      <c r="G1050" s="29"/>
    </row>
    <row r="1051" spans="6:7" x14ac:dyDescent="0.2">
      <c r="F1051" s="16"/>
      <c r="G1051" s="29"/>
    </row>
    <row r="1052" spans="6:7" x14ac:dyDescent="0.2">
      <c r="F1052" s="16"/>
      <c r="G1052" s="29"/>
    </row>
    <row r="1053" spans="6:7" x14ac:dyDescent="0.2">
      <c r="F1053" s="16"/>
      <c r="G1053" s="29"/>
    </row>
    <row r="1054" spans="6:7" x14ac:dyDescent="0.2">
      <c r="F1054" s="16"/>
      <c r="G1054" s="29"/>
    </row>
    <row r="1055" spans="6:7" x14ac:dyDescent="0.2">
      <c r="F1055" s="16"/>
      <c r="G1055" s="29"/>
    </row>
    <row r="1056" spans="6:7" x14ac:dyDescent="0.2">
      <c r="F1056" s="16"/>
      <c r="G1056" s="29"/>
    </row>
    <row r="1057" spans="1:7" x14ac:dyDescent="0.2">
      <c r="F1057" s="16"/>
      <c r="G1057" s="29"/>
    </row>
    <row r="1058" spans="1:7" x14ac:dyDescent="0.2">
      <c r="F1058" s="16"/>
      <c r="G1058" s="29"/>
    </row>
    <row r="1059" spans="1:7" x14ac:dyDescent="0.2">
      <c r="F1059" s="16"/>
      <c r="G1059" s="29"/>
    </row>
    <row r="1060" spans="1:7" x14ac:dyDescent="0.2">
      <c r="F1060" s="16"/>
      <c r="G1060" s="29"/>
    </row>
    <row r="1061" spans="1:7" x14ac:dyDescent="0.2">
      <c r="F1061" s="16"/>
      <c r="G1061" s="29"/>
    </row>
    <row r="1062" spans="1:7" s="25" customFormat="1" x14ac:dyDescent="0.2">
      <c r="A1062" s="19"/>
      <c r="B1062" s="9"/>
      <c r="C1062" s="9"/>
      <c r="D1062" s="9"/>
      <c r="E1062" s="9"/>
      <c r="F1062" s="16"/>
      <c r="G1062" s="42"/>
    </row>
    <row r="1063" spans="1:7" s="28" customFormat="1" x14ac:dyDescent="0.2">
      <c r="A1063" s="19"/>
      <c r="B1063" s="9"/>
      <c r="C1063" s="9"/>
      <c r="D1063" s="9"/>
      <c r="E1063" s="9"/>
      <c r="F1063" s="16"/>
      <c r="G1063" s="43"/>
    </row>
    <row r="1064" spans="1:7" x14ac:dyDescent="0.2">
      <c r="F1064" s="16"/>
      <c r="G1064" s="29"/>
    </row>
    <row r="1065" spans="1:7" x14ac:dyDescent="0.2">
      <c r="F1065" s="16"/>
      <c r="G1065" s="29"/>
    </row>
    <row r="1066" spans="1:7" x14ac:dyDescent="0.2">
      <c r="F1066" s="16"/>
      <c r="G1066" s="29"/>
    </row>
    <row r="1067" spans="1:7" x14ac:dyDescent="0.2">
      <c r="F1067" s="16"/>
      <c r="G1067" s="29"/>
    </row>
    <row r="1068" spans="1:7" x14ac:dyDescent="0.2">
      <c r="F1068" s="16"/>
      <c r="G1068" s="29"/>
    </row>
    <row r="1069" spans="1:7" ht="156" customHeight="1" x14ac:dyDescent="0.2">
      <c r="F1069" s="16"/>
      <c r="G1069" s="29"/>
    </row>
    <row r="1070" spans="1:7" ht="169.5" customHeight="1" x14ac:dyDescent="0.2">
      <c r="F1070" s="16"/>
      <c r="G1070" s="29"/>
    </row>
    <row r="1071" spans="1:7" x14ac:dyDescent="0.2">
      <c r="F1071" s="16"/>
      <c r="G1071" s="29"/>
    </row>
    <row r="1072" spans="1:7" ht="117" customHeight="1" x14ac:dyDescent="0.2">
      <c r="F1072" s="16"/>
      <c r="G1072" s="29"/>
    </row>
    <row r="1073" spans="1:7" ht="129" customHeight="1" x14ac:dyDescent="0.2">
      <c r="F1073" s="16"/>
      <c r="G1073" s="29"/>
    </row>
    <row r="1074" spans="1:7" x14ac:dyDescent="0.2">
      <c r="F1074" s="16"/>
      <c r="G1074" s="29"/>
    </row>
    <row r="1075" spans="1:7" ht="142.5" customHeight="1" x14ac:dyDescent="0.2">
      <c r="F1075" s="16"/>
      <c r="G1075" s="29"/>
    </row>
    <row r="1076" spans="1:7" ht="156" customHeight="1" x14ac:dyDescent="0.2">
      <c r="F1076" s="16"/>
      <c r="G1076" s="29"/>
    </row>
    <row r="1077" spans="1:7" x14ac:dyDescent="0.2">
      <c r="F1077" s="16"/>
      <c r="G1077" s="29"/>
    </row>
    <row r="1078" spans="1:7" ht="27" customHeight="1" x14ac:dyDescent="0.2">
      <c r="A1078" s="30"/>
      <c r="B1078" s="10"/>
      <c r="C1078" s="10"/>
      <c r="D1078" s="10"/>
      <c r="E1078" s="10"/>
      <c r="F1078" s="39"/>
      <c r="G1078" s="29"/>
    </row>
    <row r="1079" spans="1:7" x14ac:dyDescent="0.2">
      <c r="F1079" s="16"/>
      <c r="G1079" s="29"/>
    </row>
    <row r="1080" spans="1:7" x14ac:dyDescent="0.2">
      <c r="F1080" s="16"/>
      <c r="G1080" s="29"/>
    </row>
    <row r="1081" spans="1:7" x14ac:dyDescent="0.2">
      <c r="F1081" s="16"/>
      <c r="G1081" s="29"/>
    </row>
    <row r="1082" spans="1:7" x14ac:dyDescent="0.2">
      <c r="F1082" s="16"/>
      <c r="G1082" s="29"/>
    </row>
    <row r="1083" spans="1:7" x14ac:dyDescent="0.2">
      <c r="F1083" s="16"/>
      <c r="G1083" s="29"/>
    </row>
    <row r="1084" spans="1:7" x14ac:dyDescent="0.2">
      <c r="F1084" s="16"/>
      <c r="G1084" s="29"/>
    </row>
    <row r="1085" spans="1:7" x14ac:dyDescent="0.2">
      <c r="F1085" s="16"/>
      <c r="G1085" s="29"/>
    </row>
    <row r="1086" spans="1:7" x14ac:dyDescent="0.2">
      <c r="F1086" s="16"/>
      <c r="G1086" s="29"/>
    </row>
    <row r="1087" spans="1:7" ht="154.5" customHeight="1" x14ac:dyDescent="0.2">
      <c r="F1087" s="16"/>
      <c r="G1087" s="29"/>
    </row>
    <row r="1088" spans="1:7" ht="167.25" customHeight="1" x14ac:dyDescent="0.2">
      <c r="F1088" s="16"/>
      <c r="G1088" s="29"/>
    </row>
    <row r="1089" spans="6:7" x14ac:dyDescent="0.2">
      <c r="F1089" s="16"/>
      <c r="G1089" s="29"/>
    </row>
    <row r="1090" spans="6:7" x14ac:dyDescent="0.2">
      <c r="F1090" s="16"/>
      <c r="G1090" s="29"/>
    </row>
    <row r="1091" spans="6:7" x14ac:dyDescent="0.2">
      <c r="F1091" s="16"/>
      <c r="G1091" s="29"/>
    </row>
    <row r="1092" spans="6:7" x14ac:dyDescent="0.2">
      <c r="F1092" s="16"/>
      <c r="G1092" s="29"/>
    </row>
    <row r="1093" spans="6:7" x14ac:dyDescent="0.2">
      <c r="F1093" s="16"/>
      <c r="G1093" s="29"/>
    </row>
    <row r="1094" spans="6:7" x14ac:dyDescent="0.2">
      <c r="F1094" s="16"/>
      <c r="G1094" s="29"/>
    </row>
    <row r="1095" spans="6:7" x14ac:dyDescent="0.2">
      <c r="F1095" s="16"/>
      <c r="G1095" s="29"/>
    </row>
    <row r="1096" spans="6:7" x14ac:dyDescent="0.2">
      <c r="F1096" s="16"/>
      <c r="G1096" s="29"/>
    </row>
    <row r="1097" spans="6:7" x14ac:dyDescent="0.2">
      <c r="F1097" s="16"/>
      <c r="G1097" s="29"/>
    </row>
    <row r="1098" spans="6:7" ht="39" customHeight="1" x14ac:dyDescent="0.2">
      <c r="F1098" s="16"/>
      <c r="G1098" s="29"/>
    </row>
    <row r="1099" spans="6:7" x14ac:dyDescent="0.2">
      <c r="F1099" s="16"/>
      <c r="G1099" s="29"/>
    </row>
    <row r="1100" spans="6:7" x14ac:dyDescent="0.2">
      <c r="F1100" s="16"/>
      <c r="G1100" s="29"/>
    </row>
    <row r="1101" spans="6:7" x14ac:dyDescent="0.2">
      <c r="F1101" s="16"/>
      <c r="G1101" s="29"/>
    </row>
    <row r="1102" spans="6:7" x14ac:dyDescent="0.2">
      <c r="F1102" s="16"/>
      <c r="G1102" s="29"/>
    </row>
    <row r="1103" spans="6:7" x14ac:dyDescent="0.2">
      <c r="F1103" s="16"/>
      <c r="G1103" s="29"/>
    </row>
    <row r="1104" spans="6:7" x14ac:dyDescent="0.2">
      <c r="F1104" s="16"/>
      <c r="G1104" s="29"/>
    </row>
    <row r="1105" spans="1:7" x14ac:dyDescent="0.2">
      <c r="F1105" s="16"/>
      <c r="G1105" s="29"/>
    </row>
    <row r="1106" spans="1:7" x14ac:dyDescent="0.2">
      <c r="F1106" s="16"/>
      <c r="G1106" s="29"/>
    </row>
    <row r="1107" spans="1:7" x14ac:dyDescent="0.2">
      <c r="F1107" s="16"/>
      <c r="G1107" s="29"/>
    </row>
    <row r="1108" spans="1:7" x14ac:dyDescent="0.2">
      <c r="F1108" s="16"/>
      <c r="G1108" s="29"/>
    </row>
    <row r="1109" spans="1:7" x14ac:dyDescent="0.2">
      <c r="F1109" s="16"/>
      <c r="G1109" s="29"/>
    </row>
    <row r="1110" spans="1:7" x14ac:dyDescent="0.2">
      <c r="F1110" s="16"/>
      <c r="G1110" s="29"/>
    </row>
    <row r="1111" spans="1:7" x14ac:dyDescent="0.2">
      <c r="F1111" s="16"/>
      <c r="G1111" s="29"/>
    </row>
    <row r="1112" spans="1:7" x14ac:dyDescent="0.2">
      <c r="F1112" s="16"/>
      <c r="G1112" s="29"/>
    </row>
    <row r="1113" spans="1:7" x14ac:dyDescent="0.2">
      <c r="F1113" s="16"/>
      <c r="G1113" s="29"/>
    </row>
    <row r="1114" spans="1:7" x14ac:dyDescent="0.2">
      <c r="F1114" s="16"/>
      <c r="G1114" s="29"/>
    </row>
    <row r="1115" spans="1:7" x14ac:dyDescent="0.2">
      <c r="F1115" s="16"/>
      <c r="G1115" s="29"/>
    </row>
    <row r="1116" spans="1:7" ht="17.25" customHeight="1" x14ac:dyDescent="0.2">
      <c r="F1116" s="16"/>
      <c r="G1116" s="29"/>
    </row>
    <row r="1117" spans="1:7" ht="42.75" customHeight="1" x14ac:dyDescent="0.2">
      <c r="F1117" s="16"/>
      <c r="G1117" s="29"/>
    </row>
    <row r="1118" spans="1:7" x14ac:dyDescent="0.2">
      <c r="F1118" s="16"/>
      <c r="G1118" s="29"/>
    </row>
    <row r="1119" spans="1:7" s="25" customFormat="1" x14ac:dyDescent="0.2">
      <c r="A1119" s="19"/>
      <c r="B1119" s="9"/>
      <c r="C1119" s="9"/>
      <c r="D1119" s="9"/>
      <c r="E1119" s="9"/>
      <c r="F1119" s="16"/>
      <c r="G1119" s="42"/>
    </row>
    <row r="1120" spans="1:7" s="28" customFormat="1" x14ac:dyDescent="0.2">
      <c r="A1120" s="19"/>
      <c r="B1120" s="9"/>
      <c r="C1120" s="9"/>
      <c r="D1120" s="9"/>
      <c r="E1120" s="9"/>
      <c r="F1120" s="16"/>
      <c r="G1120" s="43"/>
    </row>
    <row r="1121" spans="1:7" x14ac:dyDescent="0.2">
      <c r="F1121" s="16"/>
      <c r="G1121" s="29"/>
    </row>
    <row r="1122" spans="1:7" x14ac:dyDescent="0.2">
      <c r="F1122" s="16"/>
      <c r="G1122" s="29"/>
    </row>
    <row r="1123" spans="1:7" x14ac:dyDescent="0.2">
      <c r="F1123" s="16"/>
      <c r="G1123" s="29"/>
    </row>
    <row r="1124" spans="1:7" x14ac:dyDescent="0.2">
      <c r="F1124" s="16"/>
      <c r="G1124" s="29"/>
    </row>
    <row r="1125" spans="1:7" x14ac:dyDescent="0.2">
      <c r="F1125" s="16"/>
      <c r="G1125" s="29"/>
    </row>
    <row r="1126" spans="1:7" x14ac:dyDescent="0.2">
      <c r="F1126" s="16"/>
      <c r="G1126" s="29"/>
    </row>
    <row r="1127" spans="1:7" x14ac:dyDescent="0.2">
      <c r="F1127" s="16"/>
      <c r="G1127" s="29"/>
    </row>
    <row r="1128" spans="1:7" x14ac:dyDescent="0.2">
      <c r="F1128" s="16"/>
      <c r="G1128" s="29"/>
    </row>
    <row r="1129" spans="1:7" x14ac:dyDescent="0.2">
      <c r="F1129" s="16"/>
      <c r="G1129" s="29"/>
    </row>
    <row r="1130" spans="1:7" x14ac:dyDescent="0.2">
      <c r="F1130" s="16"/>
      <c r="G1130" s="29"/>
    </row>
    <row r="1131" spans="1:7" x14ac:dyDescent="0.2">
      <c r="F1131" s="16"/>
      <c r="G1131" s="29"/>
    </row>
    <row r="1132" spans="1:7" x14ac:dyDescent="0.2">
      <c r="F1132" s="16"/>
      <c r="G1132" s="29"/>
    </row>
    <row r="1133" spans="1:7" x14ac:dyDescent="0.2">
      <c r="F1133" s="16"/>
      <c r="G1133" s="29"/>
    </row>
    <row r="1134" spans="1:7" x14ac:dyDescent="0.2">
      <c r="F1134" s="16"/>
      <c r="G1134" s="29"/>
    </row>
    <row r="1135" spans="1:7" x14ac:dyDescent="0.2">
      <c r="A1135" s="30"/>
      <c r="B1135" s="10"/>
      <c r="C1135" s="10"/>
      <c r="D1135" s="10"/>
      <c r="E1135" s="10"/>
      <c r="F1135" s="39"/>
      <c r="G1135" s="29"/>
    </row>
    <row r="1136" spans="1:7" x14ac:dyDescent="0.2">
      <c r="F1136" s="16"/>
      <c r="G1136" s="29"/>
    </row>
    <row r="1137" spans="1:7" s="28" customFormat="1" x14ac:dyDescent="0.2">
      <c r="A1137" s="19"/>
      <c r="B1137" s="9"/>
      <c r="C1137" s="9"/>
      <c r="D1137" s="9"/>
      <c r="E1137" s="9"/>
      <c r="F1137" s="16"/>
      <c r="G1137" s="43"/>
    </row>
    <row r="1138" spans="1:7" x14ac:dyDescent="0.2">
      <c r="F1138" s="16"/>
      <c r="G1138" s="29"/>
    </row>
    <row r="1139" spans="1:7" x14ac:dyDescent="0.2">
      <c r="F1139" s="16"/>
      <c r="G1139" s="29"/>
    </row>
    <row r="1140" spans="1:7" ht="90.75" customHeight="1" x14ac:dyDescent="0.2">
      <c r="F1140" s="16"/>
      <c r="G1140" s="29"/>
    </row>
    <row r="1141" spans="1:7" x14ac:dyDescent="0.2">
      <c r="F1141" s="16"/>
      <c r="G1141" s="29"/>
    </row>
    <row r="1142" spans="1:7" s="25" customFormat="1" x14ac:dyDescent="0.2">
      <c r="A1142" s="19"/>
      <c r="B1142" s="9"/>
      <c r="C1142" s="9"/>
      <c r="D1142" s="9"/>
      <c r="E1142" s="9"/>
      <c r="F1142" s="16"/>
      <c r="G1142" s="42"/>
    </row>
    <row r="1143" spans="1:7" x14ac:dyDescent="0.2">
      <c r="F1143" s="16"/>
      <c r="G1143" s="29"/>
    </row>
    <row r="1144" spans="1:7" x14ac:dyDescent="0.2">
      <c r="F1144" s="16"/>
      <c r="G1144" s="29"/>
    </row>
    <row r="1145" spans="1:7" x14ac:dyDescent="0.2">
      <c r="F1145" s="16"/>
      <c r="G1145" s="29"/>
    </row>
    <row r="1146" spans="1:7" x14ac:dyDescent="0.2">
      <c r="F1146" s="16"/>
      <c r="G1146" s="29"/>
    </row>
    <row r="1147" spans="1:7" x14ac:dyDescent="0.2">
      <c r="F1147" s="16"/>
      <c r="G1147" s="29"/>
    </row>
    <row r="1148" spans="1:7" x14ac:dyDescent="0.2">
      <c r="F1148" s="16"/>
      <c r="G1148" s="29"/>
    </row>
    <row r="1149" spans="1:7" x14ac:dyDescent="0.2">
      <c r="F1149" s="16"/>
      <c r="G1149" s="29"/>
    </row>
    <row r="1150" spans="1:7" x14ac:dyDescent="0.2">
      <c r="F1150" s="16"/>
      <c r="G1150" s="29"/>
    </row>
    <row r="1151" spans="1:7" s="28" customFormat="1" x14ac:dyDescent="0.2">
      <c r="A1151" s="19"/>
      <c r="B1151" s="9"/>
      <c r="C1151" s="9"/>
      <c r="D1151" s="9"/>
      <c r="E1151" s="9"/>
      <c r="F1151" s="16"/>
      <c r="G1151" s="43"/>
    </row>
    <row r="1152" spans="1:7" x14ac:dyDescent="0.2">
      <c r="F1152" s="16"/>
      <c r="G1152" s="29"/>
    </row>
    <row r="1153" spans="1:7" ht="25.5" customHeight="1" x14ac:dyDescent="0.2">
      <c r="F1153" s="16"/>
      <c r="G1153" s="29"/>
    </row>
    <row r="1154" spans="1:7" x14ac:dyDescent="0.2">
      <c r="F1154" s="16"/>
      <c r="G1154" s="29"/>
    </row>
    <row r="1155" spans="1:7" x14ac:dyDescent="0.2">
      <c r="F1155" s="16"/>
      <c r="G1155" s="29"/>
    </row>
    <row r="1156" spans="1:7" s="28" customFormat="1" x14ac:dyDescent="0.2">
      <c r="A1156" s="19"/>
      <c r="B1156" s="9"/>
      <c r="C1156" s="9"/>
      <c r="D1156" s="9"/>
      <c r="E1156" s="9"/>
      <c r="F1156" s="16"/>
      <c r="G1156" s="43"/>
    </row>
    <row r="1157" spans="1:7" x14ac:dyDescent="0.2">
      <c r="F1157" s="16"/>
      <c r="G1157" s="29"/>
    </row>
    <row r="1158" spans="1:7" x14ac:dyDescent="0.2">
      <c r="A1158" s="30"/>
      <c r="B1158" s="10"/>
      <c r="C1158" s="10"/>
      <c r="D1158" s="10"/>
      <c r="E1158" s="10"/>
      <c r="F1158" s="39"/>
      <c r="G1158" s="29"/>
    </row>
    <row r="1159" spans="1:7" x14ac:dyDescent="0.2">
      <c r="F1159" s="16"/>
      <c r="G1159" s="29"/>
    </row>
    <row r="1160" spans="1:7" x14ac:dyDescent="0.2">
      <c r="F1160" s="16"/>
      <c r="G1160" s="29"/>
    </row>
    <row r="1161" spans="1:7" x14ac:dyDescent="0.2">
      <c r="F1161" s="16"/>
      <c r="G1161" s="29"/>
    </row>
    <row r="1162" spans="1:7" ht="12.75" customHeight="1" x14ac:dyDescent="0.2">
      <c r="F1162" s="16"/>
      <c r="G1162" s="29"/>
    </row>
    <row r="1163" spans="1:7" x14ac:dyDescent="0.2">
      <c r="F1163" s="16"/>
      <c r="G1163" s="29"/>
    </row>
    <row r="1164" spans="1:7" x14ac:dyDescent="0.2">
      <c r="F1164" s="16"/>
      <c r="G1164" s="29"/>
    </row>
    <row r="1165" spans="1:7" x14ac:dyDescent="0.2">
      <c r="F1165" s="16"/>
      <c r="G1165" s="29"/>
    </row>
    <row r="1166" spans="1:7" x14ac:dyDescent="0.2">
      <c r="F1166" s="16"/>
      <c r="G1166" s="29"/>
    </row>
    <row r="1167" spans="1:7" x14ac:dyDescent="0.2">
      <c r="F1167" s="16"/>
      <c r="G1167" s="29"/>
    </row>
    <row r="1168" spans="1:7" x14ac:dyDescent="0.2">
      <c r="F1168" s="16"/>
      <c r="G1168" s="29"/>
    </row>
    <row r="1169" spans="6:7" x14ac:dyDescent="0.2">
      <c r="F1169" s="16"/>
      <c r="G1169" s="29"/>
    </row>
    <row r="1170" spans="6:7" x14ac:dyDescent="0.2">
      <c r="F1170" s="16"/>
      <c r="G1170" s="29"/>
    </row>
    <row r="1171" spans="6:7" x14ac:dyDescent="0.2">
      <c r="F1171" s="16"/>
      <c r="G1171" s="29"/>
    </row>
    <row r="1172" spans="6:7" x14ac:dyDescent="0.2">
      <c r="F1172" s="16"/>
      <c r="G1172" s="29"/>
    </row>
    <row r="1173" spans="6:7" x14ac:dyDescent="0.2">
      <c r="F1173" s="16"/>
      <c r="G1173" s="29"/>
    </row>
    <row r="1174" spans="6:7" x14ac:dyDescent="0.2">
      <c r="F1174" s="16"/>
      <c r="G1174" s="29"/>
    </row>
    <row r="1175" spans="6:7" x14ac:dyDescent="0.2">
      <c r="F1175" s="16"/>
      <c r="G1175" s="29"/>
    </row>
    <row r="1176" spans="6:7" x14ac:dyDescent="0.2">
      <c r="F1176" s="16"/>
      <c r="G1176" s="29"/>
    </row>
    <row r="1177" spans="6:7" x14ac:dyDescent="0.2">
      <c r="F1177" s="16"/>
      <c r="G1177" s="29"/>
    </row>
    <row r="1178" spans="6:7" x14ac:dyDescent="0.2">
      <c r="F1178" s="16"/>
      <c r="G1178" s="29"/>
    </row>
    <row r="1179" spans="6:7" x14ac:dyDescent="0.2">
      <c r="F1179" s="16"/>
      <c r="G1179" s="29"/>
    </row>
    <row r="1180" spans="6:7" x14ac:dyDescent="0.2">
      <c r="F1180" s="16"/>
      <c r="G1180" s="29"/>
    </row>
    <row r="1181" spans="6:7" x14ac:dyDescent="0.2">
      <c r="F1181" s="16"/>
      <c r="G1181" s="29"/>
    </row>
    <row r="1182" spans="6:7" x14ac:dyDescent="0.2">
      <c r="F1182" s="16"/>
      <c r="G1182" s="29"/>
    </row>
    <row r="1183" spans="6:7" x14ac:dyDescent="0.2">
      <c r="F1183" s="16"/>
      <c r="G1183" s="29"/>
    </row>
    <row r="1184" spans="6:7" x14ac:dyDescent="0.2">
      <c r="F1184" s="16"/>
      <c r="G1184" s="29"/>
    </row>
    <row r="1185" spans="6:7" x14ac:dyDescent="0.2">
      <c r="F1185" s="16"/>
      <c r="G1185" s="29"/>
    </row>
    <row r="1186" spans="6:7" x14ac:dyDescent="0.2">
      <c r="F1186" s="16"/>
      <c r="G1186" s="29"/>
    </row>
    <row r="1187" spans="6:7" x14ac:dyDescent="0.2">
      <c r="F1187" s="16"/>
      <c r="G1187" s="29"/>
    </row>
    <row r="1188" spans="6:7" x14ac:dyDescent="0.2">
      <c r="F1188" s="16"/>
      <c r="G1188" s="29"/>
    </row>
    <row r="1189" spans="6:7" x14ac:dyDescent="0.2">
      <c r="F1189" s="16"/>
      <c r="G1189" s="29"/>
    </row>
    <row r="1190" spans="6:7" x14ac:dyDescent="0.2">
      <c r="F1190" s="16"/>
      <c r="G1190" s="29"/>
    </row>
    <row r="1191" spans="6:7" x14ac:dyDescent="0.2">
      <c r="F1191" s="16"/>
      <c r="G1191" s="29"/>
    </row>
    <row r="1192" spans="6:7" x14ac:dyDescent="0.2">
      <c r="F1192" s="16"/>
      <c r="G1192" s="29"/>
    </row>
    <row r="1193" spans="6:7" x14ac:dyDescent="0.2">
      <c r="F1193" s="16"/>
      <c r="G1193" s="29"/>
    </row>
    <row r="1194" spans="6:7" ht="92.25" customHeight="1" x14ac:dyDescent="0.2">
      <c r="F1194" s="16"/>
      <c r="G1194" s="29"/>
    </row>
    <row r="1195" spans="6:7" x14ac:dyDescent="0.2">
      <c r="F1195" s="16"/>
      <c r="G1195" s="29"/>
    </row>
    <row r="1196" spans="6:7" x14ac:dyDescent="0.2">
      <c r="F1196" s="16"/>
      <c r="G1196" s="29"/>
    </row>
    <row r="1197" spans="6:7" x14ac:dyDescent="0.2">
      <c r="F1197" s="16"/>
      <c r="G1197" s="29"/>
    </row>
    <row r="1198" spans="6:7" x14ac:dyDescent="0.2">
      <c r="F1198" s="16"/>
      <c r="G1198" s="29"/>
    </row>
    <row r="1199" spans="6:7" x14ac:dyDescent="0.2">
      <c r="F1199" s="16"/>
      <c r="G1199" s="29"/>
    </row>
    <row r="1200" spans="6:7" x14ac:dyDescent="0.2">
      <c r="F1200" s="16"/>
      <c r="G1200" s="29"/>
    </row>
    <row r="1201" spans="6:7" x14ac:dyDescent="0.2">
      <c r="F1201" s="16"/>
      <c r="G1201" s="29"/>
    </row>
    <row r="1202" spans="6:7" x14ac:dyDescent="0.2">
      <c r="F1202" s="16"/>
      <c r="G1202" s="29"/>
    </row>
    <row r="1203" spans="6:7" x14ac:dyDescent="0.2">
      <c r="F1203" s="16"/>
      <c r="G1203" s="29"/>
    </row>
    <row r="1204" spans="6:7" x14ac:dyDescent="0.2">
      <c r="F1204" s="16"/>
      <c r="G1204" s="29"/>
    </row>
    <row r="1205" spans="6:7" x14ac:dyDescent="0.2">
      <c r="F1205" s="16"/>
      <c r="G1205" s="29"/>
    </row>
    <row r="1206" spans="6:7" x14ac:dyDescent="0.2">
      <c r="F1206" s="16"/>
      <c r="G1206" s="29"/>
    </row>
    <row r="1207" spans="6:7" x14ac:dyDescent="0.2">
      <c r="F1207" s="16"/>
      <c r="G1207" s="29"/>
    </row>
    <row r="1208" spans="6:7" x14ac:dyDescent="0.2">
      <c r="F1208" s="16"/>
      <c r="G1208" s="29"/>
    </row>
    <row r="1209" spans="6:7" x14ac:dyDescent="0.2">
      <c r="F1209" s="16"/>
      <c r="G1209" s="29"/>
    </row>
    <row r="1210" spans="6:7" x14ac:dyDescent="0.2">
      <c r="F1210" s="16"/>
      <c r="G1210" s="29"/>
    </row>
    <row r="1211" spans="6:7" x14ac:dyDescent="0.2">
      <c r="F1211" s="16"/>
      <c r="G1211" s="29"/>
    </row>
    <row r="1212" spans="6:7" x14ac:dyDescent="0.2">
      <c r="F1212" s="16"/>
      <c r="G1212" s="29"/>
    </row>
    <row r="1213" spans="6:7" x14ac:dyDescent="0.2">
      <c r="F1213" s="16"/>
      <c r="G1213" s="29"/>
    </row>
    <row r="1214" spans="6:7" x14ac:dyDescent="0.2">
      <c r="F1214" s="16"/>
      <c r="G1214" s="29"/>
    </row>
    <row r="1215" spans="6:7" x14ac:dyDescent="0.2">
      <c r="F1215" s="16"/>
      <c r="G1215" s="29"/>
    </row>
    <row r="1216" spans="6:7" x14ac:dyDescent="0.2">
      <c r="F1216" s="16"/>
      <c r="G1216" s="29"/>
    </row>
    <row r="1217" spans="6:7" x14ac:dyDescent="0.2">
      <c r="F1217" s="16"/>
      <c r="G1217" s="29"/>
    </row>
    <row r="1218" spans="6:7" ht="42.75" customHeight="1" x14ac:dyDescent="0.2">
      <c r="F1218" s="16"/>
      <c r="G1218" s="29"/>
    </row>
    <row r="1219" spans="6:7" x14ac:dyDescent="0.2">
      <c r="F1219" s="16"/>
      <c r="G1219" s="29"/>
    </row>
    <row r="1220" spans="6:7" x14ac:dyDescent="0.2">
      <c r="F1220" s="16"/>
      <c r="G1220" s="29"/>
    </row>
    <row r="1221" spans="6:7" x14ac:dyDescent="0.2">
      <c r="F1221" s="16"/>
      <c r="G1221" s="29"/>
    </row>
    <row r="1222" spans="6:7" x14ac:dyDescent="0.2">
      <c r="F1222" s="16"/>
      <c r="G1222" s="29"/>
    </row>
    <row r="1223" spans="6:7" x14ac:dyDescent="0.2">
      <c r="F1223" s="16"/>
      <c r="G1223" s="29"/>
    </row>
    <row r="1224" spans="6:7" x14ac:dyDescent="0.2">
      <c r="F1224" s="16"/>
      <c r="G1224" s="29"/>
    </row>
    <row r="1225" spans="6:7" x14ac:dyDescent="0.2">
      <c r="F1225" s="16"/>
      <c r="G1225" s="29"/>
    </row>
    <row r="1226" spans="6:7" x14ac:dyDescent="0.2">
      <c r="F1226" s="16"/>
      <c r="G1226" s="29"/>
    </row>
    <row r="1227" spans="6:7" x14ac:dyDescent="0.2">
      <c r="F1227" s="16"/>
      <c r="G1227" s="29"/>
    </row>
    <row r="1228" spans="6:7" x14ac:dyDescent="0.2">
      <c r="F1228" s="16"/>
      <c r="G1228" s="29"/>
    </row>
    <row r="1229" spans="6:7" x14ac:dyDescent="0.2">
      <c r="F1229" s="16"/>
      <c r="G1229" s="29"/>
    </row>
    <row r="1230" spans="6:7" x14ac:dyDescent="0.2">
      <c r="F1230" s="16"/>
      <c r="G1230" s="29"/>
    </row>
    <row r="1231" spans="6:7" x14ac:dyDescent="0.2">
      <c r="F1231" s="16"/>
      <c r="G1231" s="29"/>
    </row>
    <row r="1232" spans="6:7" x14ac:dyDescent="0.2">
      <c r="F1232" s="16"/>
      <c r="G1232" s="29"/>
    </row>
    <row r="1233" spans="6:7" x14ac:dyDescent="0.2">
      <c r="F1233" s="16"/>
      <c r="G1233" s="29"/>
    </row>
    <row r="1234" spans="6:7" x14ac:dyDescent="0.2">
      <c r="F1234" s="16"/>
      <c r="G1234" s="29"/>
    </row>
    <row r="1235" spans="6:7" x14ac:dyDescent="0.2">
      <c r="F1235" s="16"/>
      <c r="G1235" s="29"/>
    </row>
    <row r="1236" spans="6:7" ht="93" customHeight="1" x14ac:dyDescent="0.2">
      <c r="F1236" s="16"/>
      <c r="G1236" s="29"/>
    </row>
    <row r="1237" spans="6:7" x14ac:dyDescent="0.2">
      <c r="F1237" s="16"/>
      <c r="G1237" s="29"/>
    </row>
    <row r="1238" spans="6:7" x14ac:dyDescent="0.2">
      <c r="F1238" s="16"/>
      <c r="G1238" s="29"/>
    </row>
    <row r="1239" spans="6:7" x14ac:dyDescent="0.2">
      <c r="F1239" s="16"/>
      <c r="G1239" s="29"/>
    </row>
    <row r="1240" spans="6:7" ht="16.5" customHeight="1" x14ac:dyDescent="0.2">
      <c r="F1240" s="16"/>
      <c r="G1240" s="29"/>
    </row>
    <row r="1241" spans="6:7" x14ac:dyDescent="0.2">
      <c r="F1241" s="16"/>
      <c r="G1241" s="29"/>
    </row>
    <row r="1242" spans="6:7" x14ac:dyDescent="0.2">
      <c r="F1242" s="16"/>
      <c r="G1242" s="29"/>
    </row>
    <row r="1243" spans="6:7" ht="14.25" customHeight="1" x14ac:dyDescent="0.2">
      <c r="F1243" s="16"/>
      <c r="G1243" s="29"/>
    </row>
    <row r="1244" spans="6:7" x14ac:dyDescent="0.2">
      <c r="F1244" s="16"/>
      <c r="G1244" s="29"/>
    </row>
    <row r="1245" spans="6:7" x14ac:dyDescent="0.2">
      <c r="F1245" s="16"/>
      <c r="G1245" s="29"/>
    </row>
    <row r="1246" spans="6:7" ht="17.25" customHeight="1" x14ac:dyDescent="0.2">
      <c r="F1246" s="16"/>
      <c r="G1246" s="29"/>
    </row>
    <row r="1247" spans="6:7" ht="15" customHeight="1" x14ac:dyDescent="0.2">
      <c r="F1247" s="16"/>
      <c r="G1247" s="29"/>
    </row>
    <row r="1248" spans="6:7" ht="18" customHeight="1" x14ac:dyDescent="0.2">
      <c r="F1248" s="16"/>
      <c r="G1248" s="29"/>
    </row>
    <row r="1249" spans="6:7" x14ac:dyDescent="0.2">
      <c r="F1249" s="16"/>
      <c r="G1249" s="29"/>
    </row>
    <row r="1250" spans="6:7" ht="16.5" customHeight="1" x14ac:dyDescent="0.2">
      <c r="F1250" s="16"/>
      <c r="G1250" s="29"/>
    </row>
    <row r="1251" spans="6:7" ht="39.75" customHeight="1" x14ac:dyDescent="0.2">
      <c r="F1251" s="16"/>
      <c r="G1251" s="29"/>
    </row>
    <row r="1252" spans="6:7" x14ac:dyDescent="0.2">
      <c r="F1252" s="16"/>
      <c r="G1252" s="29"/>
    </row>
    <row r="1253" spans="6:7" ht="15.75" customHeight="1" x14ac:dyDescent="0.2">
      <c r="F1253" s="16"/>
      <c r="G1253" s="29"/>
    </row>
    <row r="1254" spans="6:7" ht="28.5" customHeight="1" x14ac:dyDescent="0.2">
      <c r="F1254" s="16"/>
      <c r="G1254" s="29"/>
    </row>
    <row r="1255" spans="6:7" x14ac:dyDescent="0.2">
      <c r="F1255" s="16"/>
      <c r="G1255" s="29"/>
    </row>
    <row r="1256" spans="6:7" x14ac:dyDescent="0.2">
      <c r="F1256" s="16"/>
      <c r="G1256" s="29"/>
    </row>
    <row r="1257" spans="6:7" ht="15.75" customHeight="1" x14ac:dyDescent="0.2">
      <c r="F1257" s="16"/>
      <c r="G1257" s="29"/>
    </row>
    <row r="1258" spans="6:7" x14ac:dyDescent="0.2">
      <c r="F1258" s="16"/>
      <c r="G1258" s="29"/>
    </row>
    <row r="1259" spans="6:7" ht="15.75" customHeight="1" x14ac:dyDescent="0.2">
      <c r="F1259" s="16"/>
      <c r="G1259" s="29"/>
    </row>
    <row r="1260" spans="6:7" x14ac:dyDescent="0.2">
      <c r="F1260" s="16"/>
      <c r="G1260" s="29"/>
    </row>
    <row r="1261" spans="6:7" x14ac:dyDescent="0.2">
      <c r="F1261" s="16"/>
      <c r="G1261" s="29"/>
    </row>
    <row r="1262" spans="6:7" ht="15.75" customHeight="1" x14ac:dyDescent="0.2">
      <c r="F1262" s="16"/>
      <c r="G1262" s="29"/>
    </row>
    <row r="1263" spans="6:7" x14ac:dyDescent="0.2">
      <c r="F1263" s="16"/>
      <c r="G1263" s="29"/>
    </row>
    <row r="1264" spans="6:7" x14ac:dyDescent="0.2">
      <c r="F1264" s="16"/>
      <c r="G1264" s="29"/>
    </row>
    <row r="1265" spans="6:7" ht="16.5" customHeight="1" x14ac:dyDescent="0.2">
      <c r="F1265" s="16"/>
      <c r="G1265" s="29"/>
    </row>
    <row r="1266" spans="6:7" x14ac:dyDescent="0.2">
      <c r="F1266" s="16"/>
      <c r="G1266" s="29"/>
    </row>
    <row r="1267" spans="6:7" ht="16.5" customHeight="1" x14ac:dyDescent="0.2">
      <c r="F1267" s="16"/>
      <c r="G1267" s="29"/>
    </row>
    <row r="1268" spans="6:7" x14ac:dyDescent="0.2">
      <c r="F1268" s="16"/>
      <c r="G1268" s="29"/>
    </row>
    <row r="1269" spans="6:7" x14ac:dyDescent="0.2">
      <c r="F1269" s="16"/>
      <c r="G1269" s="29"/>
    </row>
    <row r="1270" spans="6:7" x14ac:dyDescent="0.2">
      <c r="F1270" s="16"/>
      <c r="G1270" s="29"/>
    </row>
    <row r="1271" spans="6:7" x14ac:dyDescent="0.2">
      <c r="F1271" s="16"/>
      <c r="G1271" s="29"/>
    </row>
    <row r="1272" spans="6:7" x14ac:dyDescent="0.2">
      <c r="F1272" s="16"/>
      <c r="G1272" s="29"/>
    </row>
    <row r="1273" spans="6:7" ht="63.75" customHeight="1" x14ac:dyDescent="0.2">
      <c r="F1273" s="16"/>
      <c r="G1273" s="29"/>
    </row>
    <row r="1274" spans="6:7" x14ac:dyDescent="0.2">
      <c r="F1274" s="16"/>
      <c r="G1274" s="29"/>
    </row>
    <row r="1275" spans="6:7" x14ac:dyDescent="0.2">
      <c r="F1275" s="16"/>
      <c r="G1275" s="29"/>
    </row>
    <row r="1276" spans="6:7" x14ac:dyDescent="0.2">
      <c r="F1276" s="16"/>
      <c r="G1276" s="29"/>
    </row>
    <row r="1277" spans="6:7" x14ac:dyDescent="0.2">
      <c r="F1277" s="16"/>
      <c r="G1277" s="29"/>
    </row>
    <row r="1278" spans="6:7" x14ac:dyDescent="0.2">
      <c r="F1278" s="16"/>
      <c r="G1278" s="29"/>
    </row>
    <row r="1279" spans="6:7" x14ac:dyDescent="0.2">
      <c r="F1279" s="16"/>
      <c r="G1279" s="29"/>
    </row>
    <row r="1280" spans="6:7" x14ac:dyDescent="0.2">
      <c r="F1280" s="16"/>
      <c r="G1280" s="29"/>
    </row>
    <row r="1281" spans="1:7" x14ac:dyDescent="0.2">
      <c r="F1281" s="16"/>
      <c r="G1281" s="29"/>
    </row>
    <row r="1282" spans="1:7" x14ac:dyDescent="0.2">
      <c r="F1282" s="16"/>
      <c r="G1282" s="29"/>
    </row>
    <row r="1283" spans="1:7" x14ac:dyDescent="0.2">
      <c r="F1283" s="16"/>
      <c r="G1283" s="29"/>
    </row>
    <row r="1284" spans="1:7" x14ac:dyDescent="0.2">
      <c r="F1284" s="16"/>
      <c r="G1284" s="29"/>
    </row>
    <row r="1285" spans="1:7" x14ac:dyDescent="0.2">
      <c r="F1285" s="16"/>
      <c r="G1285" s="29"/>
    </row>
    <row r="1286" spans="1:7" x14ac:dyDescent="0.2">
      <c r="F1286" s="16"/>
      <c r="G1286" s="29"/>
    </row>
    <row r="1287" spans="1:7" x14ac:dyDescent="0.2">
      <c r="F1287" s="16"/>
      <c r="G1287" s="29"/>
    </row>
    <row r="1288" spans="1:7" x14ac:dyDescent="0.2">
      <c r="F1288" s="16"/>
      <c r="G1288" s="29"/>
    </row>
    <row r="1289" spans="1:7" s="25" customFormat="1" x14ac:dyDescent="0.2">
      <c r="A1289" s="19"/>
      <c r="B1289" s="9"/>
      <c r="C1289" s="9"/>
      <c r="D1289" s="9"/>
      <c r="E1289" s="9"/>
      <c r="F1289" s="16"/>
      <c r="G1289" s="42"/>
    </row>
    <row r="1290" spans="1:7" s="28" customFormat="1" x14ac:dyDescent="0.2">
      <c r="A1290" s="19"/>
      <c r="B1290" s="9"/>
      <c r="C1290" s="9"/>
      <c r="D1290" s="9"/>
      <c r="E1290" s="9"/>
      <c r="F1290" s="16"/>
      <c r="G1290" s="43"/>
    </row>
    <row r="1291" spans="1:7" x14ac:dyDescent="0.2">
      <c r="F1291" s="16"/>
      <c r="G1291" s="29"/>
    </row>
    <row r="1292" spans="1:7" x14ac:dyDescent="0.2">
      <c r="F1292" s="16"/>
      <c r="G1292" s="29"/>
    </row>
    <row r="1293" spans="1:7" x14ac:dyDescent="0.2">
      <c r="F1293" s="16"/>
      <c r="G1293" s="29"/>
    </row>
    <row r="1294" spans="1:7" x14ac:dyDescent="0.2">
      <c r="F1294" s="16"/>
      <c r="G1294" s="29"/>
    </row>
    <row r="1295" spans="1:7" x14ac:dyDescent="0.2">
      <c r="F1295" s="16"/>
      <c r="G1295" s="29"/>
    </row>
    <row r="1296" spans="1:7" x14ac:dyDescent="0.2">
      <c r="F1296" s="16"/>
      <c r="G1296" s="29"/>
    </row>
    <row r="1297" spans="1:7" x14ac:dyDescent="0.2">
      <c r="F1297" s="16"/>
      <c r="G1297" s="29"/>
    </row>
    <row r="1298" spans="1:7" s="28" customFormat="1" x14ac:dyDescent="0.2">
      <c r="A1298" s="19"/>
      <c r="B1298" s="9"/>
      <c r="C1298" s="9"/>
      <c r="D1298" s="9"/>
      <c r="E1298" s="9"/>
      <c r="F1298" s="16"/>
      <c r="G1298" s="43"/>
    </row>
    <row r="1299" spans="1:7" x14ac:dyDescent="0.2">
      <c r="F1299" s="16"/>
      <c r="G1299" s="29"/>
    </row>
    <row r="1300" spans="1:7" x14ac:dyDescent="0.2">
      <c r="F1300" s="16"/>
      <c r="G1300" s="29"/>
    </row>
    <row r="1301" spans="1:7" x14ac:dyDescent="0.2">
      <c r="F1301" s="16"/>
      <c r="G1301" s="29"/>
    </row>
    <row r="1302" spans="1:7" x14ac:dyDescent="0.2">
      <c r="F1302" s="16"/>
      <c r="G1302" s="29"/>
    </row>
    <row r="1303" spans="1:7" x14ac:dyDescent="0.2">
      <c r="F1303" s="16"/>
      <c r="G1303" s="29"/>
    </row>
    <row r="1304" spans="1:7" x14ac:dyDescent="0.2">
      <c r="F1304" s="16"/>
      <c r="G1304" s="29"/>
    </row>
    <row r="1305" spans="1:7" x14ac:dyDescent="0.2">
      <c r="A1305" s="30"/>
      <c r="B1305" s="10"/>
      <c r="C1305" s="10"/>
      <c r="D1305" s="10"/>
      <c r="E1305" s="10"/>
      <c r="F1305" s="39"/>
      <c r="G1305" s="29"/>
    </row>
    <row r="1306" spans="1:7" x14ac:dyDescent="0.2">
      <c r="F1306" s="16"/>
      <c r="G1306" s="29"/>
    </row>
    <row r="1307" spans="1:7" x14ac:dyDescent="0.2">
      <c r="F1307" s="16"/>
      <c r="G1307" s="29"/>
    </row>
    <row r="1308" spans="1:7" x14ac:dyDescent="0.2">
      <c r="F1308" s="16"/>
      <c r="G1308" s="29"/>
    </row>
    <row r="1309" spans="1:7" x14ac:dyDescent="0.2">
      <c r="F1309" s="16"/>
      <c r="G1309" s="29"/>
    </row>
    <row r="1310" spans="1:7" x14ac:dyDescent="0.2">
      <c r="F1310" s="16"/>
      <c r="G1310" s="29"/>
    </row>
    <row r="1311" spans="1:7" x14ac:dyDescent="0.2">
      <c r="F1311" s="16"/>
      <c r="G1311" s="29"/>
    </row>
    <row r="1312" spans="1:7" ht="42.75" customHeight="1" x14ac:dyDescent="0.2">
      <c r="F1312" s="16"/>
      <c r="G1312" s="29"/>
    </row>
    <row r="1313" spans="6:7" x14ac:dyDescent="0.2">
      <c r="F1313" s="16"/>
      <c r="G1313" s="29"/>
    </row>
    <row r="1314" spans="6:7" x14ac:dyDescent="0.2">
      <c r="F1314" s="16"/>
      <c r="G1314" s="29"/>
    </row>
    <row r="1315" spans="6:7" x14ac:dyDescent="0.2">
      <c r="F1315" s="16"/>
      <c r="G1315" s="29"/>
    </row>
    <row r="1316" spans="6:7" x14ac:dyDescent="0.2">
      <c r="F1316" s="16"/>
      <c r="G1316" s="29"/>
    </row>
    <row r="1317" spans="6:7" x14ac:dyDescent="0.2">
      <c r="F1317" s="16"/>
      <c r="G1317" s="29"/>
    </row>
    <row r="1318" spans="6:7" x14ac:dyDescent="0.2">
      <c r="F1318" s="16"/>
      <c r="G1318" s="29"/>
    </row>
    <row r="1319" spans="6:7" x14ac:dyDescent="0.2">
      <c r="F1319" s="16"/>
      <c r="G1319" s="29"/>
    </row>
    <row r="1320" spans="6:7" x14ac:dyDescent="0.2">
      <c r="F1320" s="16"/>
      <c r="G1320" s="29"/>
    </row>
    <row r="1321" spans="6:7" ht="27.75" customHeight="1" x14ac:dyDescent="0.2">
      <c r="F1321" s="16"/>
      <c r="G1321" s="29"/>
    </row>
    <row r="1322" spans="6:7" x14ac:dyDescent="0.2">
      <c r="F1322" s="16"/>
      <c r="G1322" s="29"/>
    </row>
    <row r="1323" spans="6:7" x14ac:dyDescent="0.2">
      <c r="F1323" s="16"/>
      <c r="G1323" s="29"/>
    </row>
    <row r="1324" spans="6:7" x14ac:dyDescent="0.2">
      <c r="F1324" s="16"/>
      <c r="G1324" s="29"/>
    </row>
    <row r="1325" spans="6:7" x14ac:dyDescent="0.2">
      <c r="F1325" s="16"/>
      <c r="G1325" s="29"/>
    </row>
    <row r="1326" spans="6:7" x14ac:dyDescent="0.2">
      <c r="F1326" s="16"/>
      <c r="G1326" s="29"/>
    </row>
    <row r="1327" spans="6:7" x14ac:dyDescent="0.2">
      <c r="F1327" s="16"/>
      <c r="G1327" s="29"/>
    </row>
    <row r="1328" spans="6:7" x14ac:dyDescent="0.2">
      <c r="F1328" s="16"/>
      <c r="G1328" s="29"/>
    </row>
    <row r="1329" spans="1:7" x14ac:dyDescent="0.2">
      <c r="F1329" s="16"/>
      <c r="G1329" s="29"/>
    </row>
    <row r="1330" spans="1:7" x14ac:dyDescent="0.2">
      <c r="F1330" s="16"/>
      <c r="G1330" s="29"/>
    </row>
    <row r="1331" spans="1:7" x14ac:dyDescent="0.2">
      <c r="F1331" s="16"/>
      <c r="G1331" s="29"/>
    </row>
    <row r="1332" spans="1:7" x14ac:dyDescent="0.2">
      <c r="F1332" s="16"/>
      <c r="G1332" s="29"/>
    </row>
    <row r="1333" spans="1:7" s="25" customFormat="1" x14ac:dyDescent="0.2">
      <c r="A1333" s="19"/>
      <c r="B1333" s="9"/>
      <c r="C1333" s="9"/>
      <c r="D1333" s="9"/>
      <c r="E1333" s="9"/>
      <c r="F1333" s="16"/>
      <c r="G1333" s="42"/>
    </row>
    <row r="1334" spans="1:7" s="28" customFormat="1" x14ac:dyDescent="0.2">
      <c r="A1334" s="19"/>
      <c r="B1334" s="9"/>
      <c r="C1334" s="9"/>
      <c r="D1334" s="9"/>
      <c r="E1334" s="9"/>
      <c r="F1334" s="16"/>
      <c r="G1334" s="43"/>
    </row>
    <row r="1335" spans="1:7" x14ac:dyDescent="0.2">
      <c r="F1335" s="16"/>
      <c r="G1335" s="29"/>
    </row>
    <row r="1336" spans="1:7" x14ac:dyDescent="0.2">
      <c r="F1336" s="16"/>
      <c r="G1336" s="29"/>
    </row>
    <row r="1337" spans="1:7" x14ac:dyDescent="0.2">
      <c r="F1337" s="16"/>
      <c r="G1337" s="29"/>
    </row>
    <row r="1338" spans="1:7" x14ac:dyDescent="0.2">
      <c r="F1338" s="16"/>
      <c r="G1338" s="29"/>
    </row>
    <row r="1339" spans="1:7" x14ac:dyDescent="0.2">
      <c r="F1339" s="16"/>
      <c r="G1339" s="29"/>
    </row>
    <row r="1340" spans="1:7" x14ac:dyDescent="0.2">
      <c r="F1340" s="16"/>
      <c r="G1340" s="29"/>
    </row>
    <row r="1341" spans="1:7" x14ac:dyDescent="0.2">
      <c r="F1341" s="16"/>
      <c r="G1341" s="29"/>
    </row>
    <row r="1342" spans="1:7" x14ac:dyDescent="0.2">
      <c r="F1342" s="16"/>
      <c r="G1342" s="29"/>
    </row>
    <row r="1343" spans="1:7" x14ac:dyDescent="0.2">
      <c r="F1343" s="16"/>
      <c r="G1343" s="29"/>
    </row>
    <row r="1344" spans="1:7" x14ac:dyDescent="0.2">
      <c r="F1344" s="16"/>
      <c r="G1344" s="29"/>
    </row>
    <row r="1345" spans="1:7" x14ac:dyDescent="0.2">
      <c r="F1345" s="16"/>
      <c r="G1345" s="29"/>
    </row>
    <row r="1346" spans="1:7" x14ac:dyDescent="0.2">
      <c r="F1346" s="16"/>
      <c r="G1346" s="29"/>
    </row>
    <row r="1347" spans="1:7" x14ac:dyDescent="0.2">
      <c r="F1347" s="16"/>
      <c r="G1347" s="29"/>
    </row>
    <row r="1348" spans="1:7" x14ac:dyDescent="0.2">
      <c r="F1348" s="16"/>
      <c r="G1348" s="29"/>
    </row>
    <row r="1349" spans="1:7" x14ac:dyDescent="0.2">
      <c r="A1349" s="30"/>
      <c r="B1349" s="10"/>
      <c r="C1349" s="10"/>
      <c r="D1349" s="10"/>
      <c r="E1349" s="10"/>
      <c r="F1349" s="39"/>
      <c r="G1349" s="29"/>
    </row>
    <row r="1350" spans="1:7" x14ac:dyDescent="0.2">
      <c r="F1350" s="16"/>
      <c r="G1350" s="29"/>
    </row>
    <row r="1351" spans="1:7" x14ac:dyDescent="0.2">
      <c r="F1351" s="16"/>
      <c r="G1351" s="29"/>
    </row>
    <row r="1352" spans="1:7" x14ac:dyDescent="0.2">
      <c r="F1352" s="16"/>
      <c r="G1352" s="29"/>
    </row>
    <row r="1353" spans="1:7" x14ac:dyDescent="0.2">
      <c r="F1353" s="16"/>
      <c r="G1353" s="29"/>
    </row>
    <row r="1354" spans="1:7" x14ac:dyDescent="0.2">
      <c r="F1354" s="16"/>
      <c r="G1354" s="29"/>
    </row>
    <row r="1355" spans="1:7" x14ac:dyDescent="0.2">
      <c r="F1355" s="16"/>
      <c r="G1355" s="29"/>
    </row>
    <row r="1356" spans="1:7" x14ac:dyDescent="0.2">
      <c r="F1356" s="16"/>
      <c r="G1356" s="29"/>
    </row>
    <row r="1357" spans="1:7" x14ac:dyDescent="0.2">
      <c r="F1357" s="16"/>
      <c r="G1357" s="29"/>
    </row>
    <row r="1358" spans="1:7" x14ac:dyDescent="0.2">
      <c r="F1358" s="16"/>
      <c r="G1358" s="29"/>
    </row>
    <row r="1359" spans="1:7" x14ac:dyDescent="0.2">
      <c r="F1359" s="16"/>
      <c r="G1359" s="29"/>
    </row>
    <row r="1360" spans="1:7" x14ac:dyDescent="0.2">
      <c r="F1360" s="16"/>
      <c r="G1360" s="29"/>
    </row>
    <row r="1361" spans="1:7" s="25" customFormat="1" x14ac:dyDescent="0.2">
      <c r="A1361" s="19"/>
      <c r="B1361" s="9"/>
      <c r="C1361" s="9"/>
      <c r="D1361" s="9"/>
      <c r="E1361" s="9"/>
      <c r="F1361" s="16"/>
      <c r="G1361" s="42"/>
    </row>
    <row r="1362" spans="1:7" s="28" customFormat="1" x14ac:dyDescent="0.2">
      <c r="A1362" s="19"/>
      <c r="B1362" s="9"/>
      <c r="C1362" s="9"/>
      <c r="D1362" s="9"/>
      <c r="E1362" s="9"/>
      <c r="F1362" s="16"/>
      <c r="G1362" s="43"/>
    </row>
    <row r="1363" spans="1:7" x14ac:dyDescent="0.2">
      <c r="F1363" s="16"/>
      <c r="G1363" s="29"/>
    </row>
    <row r="1364" spans="1:7" x14ac:dyDescent="0.2">
      <c r="F1364" s="16"/>
      <c r="G1364" s="29"/>
    </row>
    <row r="1365" spans="1:7" x14ac:dyDescent="0.2">
      <c r="F1365" s="16"/>
      <c r="G1365" s="29"/>
    </row>
    <row r="1366" spans="1:7" x14ac:dyDescent="0.2">
      <c r="F1366" s="16"/>
      <c r="G1366" s="29"/>
    </row>
    <row r="1367" spans="1:7" x14ac:dyDescent="0.2">
      <c r="F1367" s="16"/>
      <c r="G1367" s="29"/>
    </row>
    <row r="1368" spans="1:7" x14ac:dyDescent="0.2">
      <c r="F1368" s="16"/>
      <c r="G1368" s="29"/>
    </row>
    <row r="1369" spans="1:7" x14ac:dyDescent="0.2">
      <c r="F1369" s="16"/>
      <c r="G1369" s="29"/>
    </row>
    <row r="1370" spans="1:7" x14ac:dyDescent="0.2">
      <c r="F1370" s="16"/>
      <c r="G1370" s="29"/>
    </row>
    <row r="1371" spans="1:7" x14ac:dyDescent="0.2">
      <c r="F1371" s="16"/>
      <c r="G1371" s="29"/>
    </row>
    <row r="1372" spans="1:7" x14ac:dyDescent="0.2">
      <c r="F1372" s="16"/>
      <c r="G1372" s="29"/>
    </row>
    <row r="1373" spans="1:7" x14ac:dyDescent="0.2">
      <c r="F1373" s="16"/>
      <c r="G1373" s="29"/>
    </row>
    <row r="1374" spans="1:7" x14ac:dyDescent="0.2">
      <c r="F1374" s="16"/>
      <c r="G1374" s="29"/>
    </row>
    <row r="1375" spans="1:7" x14ac:dyDescent="0.2">
      <c r="F1375" s="16"/>
      <c r="G1375" s="29"/>
    </row>
    <row r="1376" spans="1:7" x14ac:dyDescent="0.2">
      <c r="F1376" s="16"/>
      <c r="G1376" s="29"/>
    </row>
    <row r="1377" spans="1:7" x14ac:dyDescent="0.2">
      <c r="A1377" s="30"/>
      <c r="B1377" s="10"/>
      <c r="C1377" s="10"/>
      <c r="D1377" s="10"/>
      <c r="E1377" s="10"/>
      <c r="F1377" s="39"/>
      <c r="G1377" s="29"/>
    </row>
    <row r="1378" spans="1:7" x14ac:dyDescent="0.2">
      <c r="F1378" s="16"/>
      <c r="G1378" s="29"/>
    </row>
    <row r="1379" spans="1:7" x14ac:dyDescent="0.2">
      <c r="F1379" s="16"/>
      <c r="G1379" s="29"/>
    </row>
    <row r="1380" spans="1:7" x14ac:dyDescent="0.2">
      <c r="F1380" s="16"/>
      <c r="G1380" s="29"/>
    </row>
    <row r="1381" spans="1:7" x14ac:dyDescent="0.2">
      <c r="F1381" s="16"/>
      <c r="G1381" s="29"/>
    </row>
    <row r="1382" spans="1:7" x14ac:dyDescent="0.2">
      <c r="F1382" s="16"/>
      <c r="G1382" s="29"/>
    </row>
    <row r="1383" spans="1:7" x14ac:dyDescent="0.2">
      <c r="F1383" s="16"/>
      <c r="G1383" s="29"/>
    </row>
    <row r="1384" spans="1:7" ht="91.5" customHeight="1" x14ac:dyDescent="0.2">
      <c r="F1384" s="16"/>
      <c r="G1384" s="29"/>
    </row>
    <row r="1385" spans="1:7" x14ac:dyDescent="0.2">
      <c r="F1385" s="16"/>
      <c r="G1385" s="29"/>
    </row>
    <row r="1386" spans="1:7" s="28" customFormat="1" x14ac:dyDescent="0.2">
      <c r="A1386" s="19"/>
      <c r="B1386" s="9"/>
      <c r="C1386" s="9"/>
      <c r="D1386" s="9"/>
      <c r="E1386" s="9"/>
      <c r="F1386" s="16"/>
      <c r="G1386" s="43"/>
    </row>
    <row r="1387" spans="1:7" x14ac:dyDescent="0.2">
      <c r="F1387" s="16"/>
      <c r="G1387" s="29"/>
    </row>
    <row r="1388" spans="1:7" x14ac:dyDescent="0.2">
      <c r="F1388" s="16"/>
      <c r="G1388" s="29"/>
    </row>
    <row r="1389" spans="1:7" x14ac:dyDescent="0.2">
      <c r="F1389" s="16"/>
      <c r="G1389" s="29"/>
    </row>
    <row r="1390" spans="1:7" x14ac:dyDescent="0.2">
      <c r="F1390" s="16"/>
      <c r="G1390" s="29"/>
    </row>
    <row r="1391" spans="1:7" x14ac:dyDescent="0.2">
      <c r="F1391" s="16"/>
      <c r="G1391" s="29"/>
    </row>
    <row r="1392" spans="1:7" x14ac:dyDescent="0.2">
      <c r="F1392" s="16"/>
      <c r="G1392" s="29"/>
    </row>
    <row r="1393" spans="6:7" x14ac:dyDescent="0.2">
      <c r="F1393" s="16"/>
      <c r="G1393" s="29"/>
    </row>
    <row r="1394" spans="6:7" x14ac:dyDescent="0.2">
      <c r="F1394" s="16"/>
      <c r="G1394" s="29"/>
    </row>
    <row r="1395" spans="6:7" x14ac:dyDescent="0.2">
      <c r="F1395" s="16"/>
      <c r="G1395" s="29"/>
    </row>
    <row r="1396" spans="6:7" x14ac:dyDescent="0.2">
      <c r="F1396" s="16"/>
      <c r="G1396" s="29"/>
    </row>
    <row r="1397" spans="6:7" x14ac:dyDescent="0.2">
      <c r="F1397" s="16"/>
      <c r="G1397" s="29"/>
    </row>
    <row r="1398" spans="6:7" x14ac:dyDescent="0.2">
      <c r="F1398" s="16"/>
      <c r="G1398" s="29"/>
    </row>
    <row r="1399" spans="6:7" ht="66" customHeight="1" x14ac:dyDescent="0.2">
      <c r="F1399" s="16"/>
      <c r="G1399" s="29"/>
    </row>
    <row r="1400" spans="6:7" x14ac:dyDescent="0.2">
      <c r="F1400" s="16"/>
      <c r="G1400" s="29"/>
    </row>
    <row r="1401" spans="6:7" x14ac:dyDescent="0.2">
      <c r="F1401" s="16"/>
      <c r="G1401" s="29"/>
    </row>
    <row r="1402" spans="6:7" x14ac:dyDescent="0.2">
      <c r="F1402" s="16"/>
      <c r="G1402" s="29"/>
    </row>
    <row r="1403" spans="6:7" x14ac:dyDescent="0.2">
      <c r="F1403" s="16"/>
      <c r="G1403" s="29"/>
    </row>
    <row r="1404" spans="6:7" x14ac:dyDescent="0.2">
      <c r="F1404" s="16"/>
      <c r="G1404" s="29"/>
    </row>
    <row r="1405" spans="6:7" x14ac:dyDescent="0.2">
      <c r="F1405" s="16"/>
      <c r="G1405" s="29"/>
    </row>
    <row r="1406" spans="6:7" x14ac:dyDescent="0.2">
      <c r="F1406" s="16"/>
      <c r="G1406" s="29"/>
    </row>
    <row r="1407" spans="6:7" x14ac:dyDescent="0.2">
      <c r="F1407" s="16"/>
      <c r="G1407" s="29"/>
    </row>
    <row r="1408" spans="6:7" x14ac:dyDescent="0.2">
      <c r="F1408" s="16"/>
      <c r="G1408" s="29"/>
    </row>
    <row r="1409" spans="6:7" x14ac:dyDescent="0.2">
      <c r="F1409" s="16"/>
      <c r="G1409" s="29"/>
    </row>
    <row r="1410" spans="6:7" x14ac:dyDescent="0.2">
      <c r="F1410" s="16"/>
      <c r="G1410" s="29"/>
    </row>
    <row r="1411" spans="6:7" x14ac:dyDescent="0.2">
      <c r="F1411" s="16"/>
      <c r="G1411" s="29"/>
    </row>
    <row r="1412" spans="6:7" x14ac:dyDescent="0.2">
      <c r="F1412" s="16"/>
      <c r="G1412" s="29"/>
    </row>
    <row r="1413" spans="6:7" x14ac:dyDescent="0.2">
      <c r="F1413" s="16"/>
      <c r="G1413" s="29"/>
    </row>
    <row r="1414" spans="6:7" x14ac:dyDescent="0.2">
      <c r="F1414" s="16"/>
      <c r="G1414" s="29"/>
    </row>
    <row r="1415" spans="6:7" x14ac:dyDescent="0.2">
      <c r="F1415" s="16"/>
      <c r="G1415" s="29"/>
    </row>
    <row r="1416" spans="6:7" x14ac:dyDescent="0.2">
      <c r="F1416" s="16"/>
      <c r="G1416" s="29"/>
    </row>
    <row r="1417" spans="6:7" x14ac:dyDescent="0.2">
      <c r="F1417" s="16"/>
      <c r="G1417" s="29"/>
    </row>
    <row r="1418" spans="6:7" x14ac:dyDescent="0.2">
      <c r="F1418" s="16"/>
      <c r="G1418" s="29"/>
    </row>
    <row r="1419" spans="6:7" x14ac:dyDescent="0.2">
      <c r="F1419" s="16"/>
      <c r="G1419" s="29"/>
    </row>
    <row r="1420" spans="6:7" x14ac:dyDescent="0.2">
      <c r="F1420" s="16"/>
      <c r="G1420" s="29"/>
    </row>
    <row r="1421" spans="6:7" x14ac:dyDescent="0.2">
      <c r="F1421" s="16"/>
      <c r="G1421" s="29"/>
    </row>
    <row r="1422" spans="6:7" x14ac:dyDescent="0.2">
      <c r="F1422" s="16"/>
      <c r="G1422" s="29"/>
    </row>
    <row r="1423" spans="6:7" x14ac:dyDescent="0.2">
      <c r="F1423" s="16"/>
      <c r="G1423" s="29"/>
    </row>
    <row r="1424" spans="6:7" x14ac:dyDescent="0.2">
      <c r="F1424" s="16"/>
      <c r="G1424" s="29"/>
    </row>
    <row r="1425" spans="6:7" x14ac:dyDescent="0.2">
      <c r="F1425" s="16"/>
      <c r="G1425" s="29"/>
    </row>
    <row r="1426" spans="6:7" x14ac:dyDescent="0.2">
      <c r="F1426" s="16"/>
      <c r="G1426" s="29"/>
    </row>
    <row r="1427" spans="6:7" x14ac:dyDescent="0.2">
      <c r="F1427" s="16"/>
      <c r="G1427" s="29"/>
    </row>
    <row r="1428" spans="6:7" ht="102.75" customHeight="1" x14ac:dyDescent="0.2">
      <c r="F1428" s="16"/>
      <c r="G1428" s="29"/>
    </row>
    <row r="1429" spans="6:7" x14ac:dyDescent="0.2">
      <c r="F1429" s="16"/>
      <c r="G1429" s="29"/>
    </row>
    <row r="1430" spans="6:7" x14ac:dyDescent="0.2">
      <c r="F1430" s="16"/>
      <c r="G1430" s="29"/>
    </row>
    <row r="1431" spans="6:7" ht="91.5" customHeight="1" x14ac:dyDescent="0.2">
      <c r="F1431" s="16"/>
      <c r="G1431" s="29"/>
    </row>
    <row r="1432" spans="6:7" x14ac:dyDescent="0.2">
      <c r="F1432" s="16"/>
      <c r="G1432" s="29"/>
    </row>
    <row r="1433" spans="6:7" ht="65.25" customHeight="1" x14ac:dyDescent="0.2">
      <c r="F1433" s="16"/>
      <c r="G1433" s="29"/>
    </row>
    <row r="1434" spans="6:7" x14ac:dyDescent="0.2">
      <c r="F1434" s="16"/>
      <c r="G1434" s="29"/>
    </row>
    <row r="1435" spans="6:7" x14ac:dyDescent="0.2">
      <c r="F1435" s="16"/>
      <c r="G1435" s="29"/>
    </row>
    <row r="1436" spans="6:7" x14ac:dyDescent="0.2">
      <c r="F1436" s="16"/>
      <c r="G1436" s="29"/>
    </row>
    <row r="1437" spans="6:7" x14ac:dyDescent="0.2">
      <c r="F1437" s="16"/>
      <c r="G1437" s="29"/>
    </row>
    <row r="1438" spans="6:7" x14ac:dyDescent="0.2">
      <c r="F1438" s="16"/>
      <c r="G1438" s="29"/>
    </row>
    <row r="1439" spans="6:7" x14ac:dyDescent="0.2">
      <c r="F1439" s="16"/>
      <c r="G1439" s="29"/>
    </row>
    <row r="1440" spans="6:7" x14ac:dyDescent="0.2">
      <c r="F1440" s="16"/>
      <c r="G1440" s="29"/>
    </row>
    <row r="1441" spans="6:7" x14ac:dyDescent="0.2">
      <c r="F1441" s="16"/>
      <c r="G1441" s="29"/>
    </row>
    <row r="1442" spans="6:7" x14ac:dyDescent="0.2">
      <c r="F1442" s="16"/>
      <c r="G1442" s="29"/>
    </row>
    <row r="1443" spans="6:7" x14ac:dyDescent="0.2">
      <c r="F1443" s="16"/>
      <c r="G1443" s="29"/>
    </row>
    <row r="1444" spans="6:7" x14ac:dyDescent="0.2">
      <c r="F1444" s="16"/>
      <c r="G1444" s="29"/>
    </row>
    <row r="1445" spans="6:7" x14ac:dyDescent="0.2">
      <c r="F1445" s="16"/>
      <c r="G1445" s="29"/>
    </row>
    <row r="1446" spans="6:7" ht="63" customHeight="1" x14ac:dyDescent="0.2">
      <c r="F1446" s="16"/>
      <c r="G1446" s="29"/>
    </row>
    <row r="1447" spans="6:7" x14ac:dyDescent="0.2">
      <c r="F1447" s="16"/>
      <c r="G1447" s="29"/>
    </row>
    <row r="1448" spans="6:7" x14ac:dyDescent="0.2">
      <c r="F1448" s="16"/>
      <c r="G1448" s="29"/>
    </row>
    <row r="1449" spans="6:7" x14ac:dyDescent="0.2">
      <c r="F1449" s="16"/>
      <c r="G1449" s="29"/>
    </row>
    <row r="1450" spans="6:7" x14ac:dyDescent="0.2">
      <c r="F1450" s="16"/>
      <c r="G1450" s="29"/>
    </row>
    <row r="1451" spans="6:7" x14ac:dyDescent="0.2">
      <c r="F1451" s="16"/>
      <c r="G1451" s="29"/>
    </row>
    <row r="1452" spans="6:7" ht="78" customHeight="1" x14ac:dyDescent="0.2">
      <c r="F1452" s="16"/>
      <c r="G1452" s="29"/>
    </row>
    <row r="1453" spans="6:7" x14ac:dyDescent="0.2">
      <c r="F1453" s="16"/>
      <c r="G1453" s="29"/>
    </row>
    <row r="1454" spans="6:7" x14ac:dyDescent="0.2">
      <c r="F1454" s="16"/>
      <c r="G1454" s="29"/>
    </row>
    <row r="1455" spans="6:7" x14ac:dyDescent="0.2">
      <c r="F1455" s="16"/>
      <c r="G1455" s="29"/>
    </row>
    <row r="1456" spans="6:7" x14ac:dyDescent="0.2">
      <c r="F1456" s="16"/>
      <c r="G1456" s="29"/>
    </row>
    <row r="1457" spans="1:7" s="25" customFormat="1" x14ac:dyDescent="0.2">
      <c r="A1457" s="19"/>
      <c r="B1457" s="9"/>
      <c r="C1457" s="9"/>
      <c r="D1457" s="9"/>
      <c r="E1457" s="9"/>
      <c r="F1457" s="16"/>
      <c r="G1457" s="42"/>
    </row>
    <row r="1458" spans="1:7" s="28" customFormat="1" x14ac:dyDescent="0.2">
      <c r="A1458" s="19"/>
      <c r="B1458" s="9"/>
      <c r="C1458" s="9"/>
      <c r="D1458" s="9"/>
      <c r="E1458" s="9"/>
      <c r="F1458" s="16"/>
      <c r="G1458" s="43"/>
    </row>
    <row r="1459" spans="1:7" x14ac:dyDescent="0.2">
      <c r="F1459" s="16"/>
      <c r="G1459" s="29"/>
    </row>
    <row r="1460" spans="1:7" x14ac:dyDescent="0.2">
      <c r="F1460" s="16"/>
      <c r="G1460" s="29"/>
    </row>
    <row r="1461" spans="1:7" x14ac:dyDescent="0.2">
      <c r="F1461" s="16"/>
      <c r="G1461" s="29"/>
    </row>
    <row r="1462" spans="1:7" x14ac:dyDescent="0.2">
      <c r="F1462" s="16"/>
      <c r="G1462" s="29"/>
    </row>
    <row r="1463" spans="1:7" x14ac:dyDescent="0.2">
      <c r="F1463" s="16"/>
      <c r="G1463" s="29"/>
    </row>
    <row r="1464" spans="1:7" x14ac:dyDescent="0.2">
      <c r="F1464" s="16"/>
      <c r="G1464" s="29"/>
    </row>
    <row r="1465" spans="1:7" x14ac:dyDescent="0.2">
      <c r="F1465" s="16"/>
      <c r="G1465" s="29"/>
    </row>
    <row r="1466" spans="1:7" x14ac:dyDescent="0.2">
      <c r="F1466" s="16"/>
      <c r="G1466" s="29"/>
    </row>
    <row r="1467" spans="1:7" x14ac:dyDescent="0.2">
      <c r="F1467" s="16"/>
      <c r="G1467" s="29"/>
    </row>
    <row r="1468" spans="1:7" x14ac:dyDescent="0.2">
      <c r="F1468" s="16"/>
      <c r="G1468" s="29"/>
    </row>
    <row r="1469" spans="1:7" x14ac:dyDescent="0.2">
      <c r="F1469" s="16"/>
      <c r="G1469" s="29"/>
    </row>
    <row r="1470" spans="1:7" x14ac:dyDescent="0.2">
      <c r="F1470" s="16"/>
      <c r="G1470" s="29"/>
    </row>
    <row r="1471" spans="1:7" x14ac:dyDescent="0.2">
      <c r="F1471" s="16"/>
      <c r="G1471" s="29"/>
    </row>
    <row r="1472" spans="1:7" x14ac:dyDescent="0.2">
      <c r="F1472" s="16"/>
      <c r="G1472" s="29"/>
    </row>
    <row r="1473" spans="1:7" x14ac:dyDescent="0.2">
      <c r="A1473" s="30"/>
      <c r="B1473" s="10"/>
      <c r="C1473" s="10"/>
      <c r="D1473" s="10"/>
      <c r="E1473" s="10"/>
      <c r="F1473" s="39"/>
      <c r="G1473" s="29"/>
    </row>
    <row r="1474" spans="1:7" x14ac:dyDescent="0.2">
      <c r="F1474" s="16"/>
      <c r="G1474" s="29"/>
    </row>
    <row r="1475" spans="1:7" s="28" customFormat="1" x14ac:dyDescent="0.2">
      <c r="A1475" s="19"/>
      <c r="B1475" s="9"/>
      <c r="C1475" s="9"/>
      <c r="D1475" s="9"/>
      <c r="E1475" s="9"/>
      <c r="F1475" s="16"/>
      <c r="G1475" s="43"/>
    </row>
    <row r="1476" spans="1:7" x14ac:dyDescent="0.2">
      <c r="F1476" s="16"/>
      <c r="G1476" s="29"/>
    </row>
    <row r="1477" spans="1:7" x14ac:dyDescent="0.2">
      <c r="F1477" s="16"/>
      <c r="G1477" s="29"/>
    </row>
    <row r="1478" spans="1:7" x14ac:dyDescent="0.2">
      <c r="F1478" s="16"/>
      <c r="G1478" s="29"/>
    </row>
    <row r="1479" spans="1:7" x14ac:dyDescent="0.2">
      <c r="F1479" s="16"/>
      <c r="G1479" s="29"/>
    </row>
    <row r="1480" spans="1:7" s="25" customFormat="1" x14ac:dyDescent="0.2">
      <c r="A1480" s="19"/>
      <c r="B1480" s="9"/>
      <c r="C1480" s="9"/>
      <c r="D1480" s="9"/>
      <c r="E1480" s="9"/>
      <c r="F1480" s="16"/>
      <c r="G1480" s="42"/>
    </row>
    <row r="1481" spans="1:7" s="28" customFormat="1" x14ac:dyDescent="0.2">
      <c r="A1481" s="19"/>
      <c r="B1481" s="9"/>
      <c r="C1481" s="9"/>
      <c r="D1481" s="9"/>
      <c r="E1481" s="9"/>
      <c r="F1481" s="16"/>
      <c r="G1481" s="43"/>
    </row>
    <row r="1482" spans="1:7" x14ac:dyDescent="0.2">
      <c r="F1482" s="16"/>
      <c r="G1482" s="29"/>
    </row>
    <row r="1483" spans="1:7" x14ac:dyDescent="0.2">
      <c r="F1483" s="16"/>
      <c r="G1483" s="29"/>
    </row>
    <row r="1484" spans="1:7" x14ac:dyDescent="0.2">
      <c r="F1484" s="16"/>
      <c r="G1484" s="29"/>
    </row>
    <row r="1485" spans="1:7" x14ac:dyDescent="0.2">
      <c r="F1485" s="16"/>
      <c r="G1485" s="29"/>
    </row>
    <row r="1486" spans="1:7" x14ac:dyDescent="0.2">
      <c r="F1486" s="16"/>
      <c r="G1486" s="29"/>
    </row>
    <row r="1487" spans="1:7" x14ac:dyDescent="0.2">
      <c r="F1487" s="16"/>
      <c r="G1487" s="29"/>
    </row>
    <row r="1488" spans="1:7" s="25" customFormat="1" x14ac:dyDescent="0.2">
      <c r="A1488" s="19"/>
      <c r="B1488" s="9"/>
      <c r="C1488" s="9"/>
      <c r="D1488" s="9"/>
      <c r="E1488" s="9"/>
      <c r="F1488" s="16"/>
      <c r="G1488" s="42"/>
    </row>
    <row r="1489" spans="1:7" x14ac:dyDescent="0.2">
      <c r="F1489" s="16"/>
      <c r="G1489" s="29"/>
    </row>
    <row r="1490" spans="1:7" x14ac:dyDescent="0.2">
      <c r="F1490" s="16"/>
      <c r="G1490" s="29"/>
    </row>
    <row r="1491" spans="1:7" x14ac:dyDescent="0.2">
      <c r="F1491" s="16"/>
      <c r="G1491" s="29"/>
    </row>
    <row r="1492" spans="1:7" x14ac:dyDescent="0.2">
      <c r="F1492" s="16"/>
      <c r="G1492" s="29"/>
    </row>
    <row r="1493" spans="1:7" x14ac:dyDescent="0.2">
      <c r="F1493" s="16"/>
      <c r="G1493" s="29"/>
    </row>
    <row r="1494" spans="1:7" s="28" customFormat="1" x14ac:dyDescent="0.2">
      <c r="A1494" s="19"/>
      <c r="B1494" s="9"/>
      <c r="C1494" s="9"/>
      <c r="D1494" s="9"/>
      <c r="E1494" s="9"/>
      <c r="F1494" s="16"/>
      <c r="G1494" s="43"/>
    </row>
    <row r="1495" spans="1:7" x14ac:dyDescent="0.2">
      <c r="F1495" s="16"/>
      <c r="G1495" s="29"/>
    </row>
    <row r="1496" spans="1:7" x14ac:dyDescent="0.2">
      <c r="A1496" s="30"/>
      <c r="B1496" s="10"/>
      <c r="C1496" s="10"/>
      <c r="D1496" s="10"/>
      <c r="E1496" s="10"/>
      <c r="F1496" s="39"/>
      <c r="G1496" s="29"/>
    </row>
    <row r="1497" spans="1:7" x14ac:dyDescent="0.2">
      <c r="F1497" s="16"/>
      <c r="G1497" s="29"/>
    </row>
    <row r="1498" spans="1:7" x14ac:dyDescent="0.2">
      <c r="F1498" s="16"/>
      <c r="G1498" s="29"/>
    </row>
    <row r="1499" spans="1:7" x14ac:dyDescent="0.2">
      <c r="F1499" s="16"/>
      <c r="G1499" s="29"/>
    </row>
    <row r="1500" spans="1:7" x14ac:dyDescent="0.2">
      <c r="F1500" s="16"/>
      <c r="G1500" s="29"/>
    </row>
    <row r="1501" spans="1:7" x14ac:dyDescent="0.2">
      <c r="F1501" s="16"/>
      <c r="G1501" s="29"/>
    </row>
    <row r="1502" spans="1:7" x14ac:dyDescent="0.2">
      <c r="F1502" s="16"/>
      <c r="G1502" s="29"/>
    </row>
    <row r="1503" spans="1:7" x14ac:dyDescent="0.2">
      <c r="F1503" s="16"/>
      <c r="G1503" s="29"/>
    </row>
    <row r="1504" spans="1:7" s="28" customFormat="1" x14ac:dyDescent="0.2">
      <c r="A1504" s="30"/>
      <c r="B1504" s="10"/>
      <c r="C1504" s="10"/>
      <c r="D1504" s="10"/>
      <c r="E1504" s="10"/>
      <c r="F1504" s="39"/>
      <c r="G1504" s="43"/>
    </row>
    <row r="1505" spans="1:7" x14ac:dyDescent="0.2">
      <c r="F1505" s="16"/>
      <c r="G1505" s="29"/>
    </row>
    <row r="1506" spans="1:7" x14ac:dyDescent="0.2">
      <c r="F1506" s="16"/>
      <c r="G1506" s="29"/>
    </row>
    <row r="1507" spans="1:7" x14ac:dyDescent="0.2">
      <c r="F1507" s="16"/>
      <c r="G1507" s="29"/>
    </row>
    <row r="1508" spans="1:7" x14ac:dyDescent="0.2">
      <c r="F1508" s="16"/>
      <c r="G1508" s="29"/>
    </row>
    <row r="1509" spans="1:7" x14ac:dyDescent="0.2">
      <c r="F1509" s="16"/>
      <c r="G1509" s="29"/>
    </row>
    <row r="1510" spans="1:7" x14ac:dyDescent="0.2">
      <c r="F1510" s="16"/>
      <c r="G1510" s="29"/>
    </row>
    <row r="1511" spans="1:7" x14ac:dyDescent="0.2">
      <c r="F1511" s="16"/>
      <c r="G1511" s="29"/>
    </row>
    <row r="1512" spans="1:7" x14ac:dyDescent="0.2">
      <c r="F1512" s="16"/>
      <c r="G1512" s="29"/>
    </row>
    <row r="1513" spans="1:7" x14ac:dyDescent="0.2">
      <c r="F1513" s="16"/>
      <c r="G1513" s="29"/>
    </row>
    <row r="1514" spans="1:7" x14ac:dyDescent="0.2">
      <c r="F1514" s="16"/>
      <c r="G1514" s="29"/>
    </row>
    <row r="1515" spans="1:7" x14ac:dyDescent="0.2">
      <c r="F1515" s="16"/>
      <c r="G1515" s="29"/>
    </row>
    <row r="1516" spans="1:7" s="25" customFormat="1" x14ac:dyDescent="0.2">
      <c r="A1516" s="19"/>
      <c r="B1516" s="9"/>
      <c r="C1516" s="9"/>
      <c r="D1516" s="9"/>
      <c r="E1516" s="9"/>
      <c r="F1516" s="16"/>
      <c r="G1516" s="41"/>
    </row>
    <row r="1517" spans="1:7" x14ac:dyDescent="0.2">
      <c r="F1517" s="16"/>
      <c r="G1517" s="29"/>
    </row>
    <row r="1518" spans="1:7" x14ac:dyDescent="0.2">
      <c r="F1518" s="16"/>
      <c r="G1518" s="29"/>
    </row>
    <row r="1519" spans="1:7" x14ac:dyDescent="0.2">
      <c r="F1519" s="16"/>
      <c r="G1519" s="29"/>
    </row>
    <row r="1520" spans="1:7" ht="115.5" customHeight="1" x14ac:dyDescent="0.2">
      <c r="F1520" s="16"/>
      <c r="G1520" s="29"/>
    </row>
    <row r="1521" spans="1:7" x14ac:dyDescent="0.2">
      <c r="F1521" s="16"/>
      <c r="G1521" s="29"/>
    </row>
    <row r="1522" spans="1:7" x14ac:dyDescent="0.2">
      <c r="F1522" s="16"/>
      <c r="G1522" s="29"/>
    </row>
    <row r="1523" spans="1:7" x14ac:dyDescent="0.2">
      <c r="F1523" s="16"/>
      <c r="G1523" s="29"/>
    </row>
    <row r="1524" spans="1:7" x14ac:dyDescent="0.2">
      <c r="F1524" s="16"/>
      <c r="G1524" s="29"/>
    </row>
    <row r="1525" spans="1:7" x14ac:dyDescent="0.2">
      <c r="F1525" s="16"/>
      <c r="G1525" s="29"/>
    </row>
    <row r="1526" spans="1:7" x14ac:dyDescent="0.2">
      <c r="F1526" s="16"/>
      <c r="G1526" s="29"/>
    </row>
    <row r="1527" spans="1:7" x14ac:dyDescent="0.2">
      <c r="F1527" s="16"/>
      <c r="G1527" s="29"/>
    </row>
    <row r="1528" spans="1:7" x14ac:dyDescent="0.2">
      <c r="F1528" s="16"/>
      <c r="G1528" s="29"/>
    </row>
    <row r="1529" spans="1:7" x14ac:dyDescent="0.2">
      <c r="F1529" s="16"/>
      <c r="G1529" s="29"/>
    </row>
    <row r="1530" spans="1:7" x14ac:dyDescent="0.2">
      <c r="F1530" s="16"/>
      <c r="G1530" s="29"/>
    </row>
    <row r="1531" spans="1:7" x14ac:dyDescent="0.2">
      <c r="F1531" s="16"/>
      <c r="G1531" s="29"/>
    </row>
    <row r="1532" spans="1:7" x14ac:dyDescent="0.2">
      <c r="A1532" s="30"/>
      <c r="B1532" s="10"/>
      <c r="C1532" s="10"/>
      <c r="D1532" s="10"/>
      <c r="E1532" s="10"/>
      <c r="F1532" s="39"/>
      <c r="G1532" s="29"/>
    </row>
    <row r="1533" spans="1:7" x14ac:dyDescent="0.2">
      <c r="F1533" s="16"/>
      <c r="G1533" s="29"/>
    </row>
    <row r="1534" spans="1:7" x14ac:dyDescent="0.2">
      <c r="F1534" s="16"/>
      <c r="G1534" s="29"/>
    </row>
    <row r="1535" spans="1:7" x14ac:dyDescent="0.2">
      <c r="F1535" s="16"/>
      <c r="G1535" s="29"/>
    </row>
    <row r="1536" spans="1:7" x14ac:dyDescent="0.2">
      <c r="F1536" s="16"/>
      <c r="G1536" s="29"/>
    </row>
    <row r="1537" spans="1:7" x14ac:dyDescent="0.2">
      <c r="F1537" s="16"/>
      <c r="G1537" s="29"/>
    </row>
    <row r="1538" spans="1:7" s="25" customFormat="1" x14ac:dyDescent="0.2">
      <c r="A1538" s="19"/>
      <c r="B1538" s="9"/>
      <c r="C1538" s="9"/>
      <c r="D1538" s="9"/>
      <c r="E1538" s="9"/>
      <c r="F1538" s="16"/>
      <c r="G1538" s="41"/>
    </row>
    <row r="1539" spans="1:7" x14ac:dyDescent="0.2">
      <c r="F1539" s="16"/>
      <c r="G1539" s="29"/>
    </row>
    <row r="1540" spans="1:7" x14ac:dyDescent="0.2">
      <c r="F1540" s="16"/>
      <c r="G1540" s="29"/>
    </row>
    <row r="1541" spans="1:7" x14ac:dyDescent="0.2">
      <c r="F1541" s="16"/>
      <c r="G1541" s="29"/>
    </row>
    <row r="1542" spans="1:7" x14ac:dyDescent="0.2">
      <c r="F1542" s="16"/>
      <c r="G1542" s="29"/>
    </row>
    <row r="1543" spans="1:7" x14ac:dyDescent="0.2">
      <c r="F1543" s="16"/>
      <c r="G1543" s="29"/>
    </row>
    <row r="1544" spans="1:7" x14ac:dyDescent="0.2">
      <c r="F1544" s="16"/>
      <c r="G1544" s="29"/>
    </row>
    <row r="1545" spans="1:7" x14ac:dyDescent="0.2">
      <c r="F1545" s="16"/>
      <c r="G1545" s="29"/>
    </row>
    <row r="1546" spans="1:7" x14ac:dyDescent="0.2">
      <c r="F1546" s="16"/>
      <c r="G1546" s="29"/>
    </row>
    <row r="1547" spans="1:7" x14ac:dyDescent="0.2">
      <c r="F1547" s="16"/>
      <c r="G1547" s="29"/>
    </row>
    <row r="1548" spans="1:7" x14ac:dyDescent="0.2">
      <c r="F1548" s="16"/>
      <c r="G1548" s="29"/>
    </row>
    <row r="1549" spans="1:7" x14ac:dyDescent="0.2">
      <c r="F1549" s="16"/>
      <c r="G1549" s="29"/>
    </row>
    <row r="1550" spans="1:7" x14ac:dyDescent="0.2">
      <c r="F1550" s="16"/>
      <c r="G1550" s="29"/>
    </row>
    <row r="1551" spans="1:7" x14ac:dyDescent="0.2">
      <c r="F1551" s="16"/>
      <c r="G1551" s="29"/>
    </row>
    <row r="1552" spans="1:7" x14ac:dyDescent="0.2">
      <c r="F1552" s="16"/>
      <c r="G1552" s="29"/>
    </row>
    <row r="1553" spans="1:7" x14ac:dyDescent="0.2">
      <c r="F1553" s="16"/>
      <c r="G1553" s="29"/>
    </row>
    <row r="1554" spans="1:7" x14ac:dyDescent="0.2">
      <c r="A1554" s="30"/>
      <c r="B1554" s="10"/>
      <c r="C1554" s="10"/>
      <c r="D1554" s="10"/>
      <c r="E1554" s="10"/>
      <c r="F1554" s="39"/>
      <c r="G1554" s="29"/>
    </row>
    <row r="1555" spans="1:7" x14ac:dyDescent="0.2">
      <c r="F1555" s="16"/>
      <c r="G1555" s="29"/>
    </row>
    <row r="1556" spans="1:7" x14ac:dyDescent="0.2">
      <c r="F1556" s="16"/>
      <c r="G1556" s="29"/>
    </row>
    <row r="1557" spans="1:7" x14ac:dyDescent="0.2">
      <c r="F1557" s="16"/>
      <c r="G1557" s="29"/>
    </row>
    <row r="1558" spans="1:7" x14ac:dyDescent="0.2">
      <c r="F1558" s="16"/>
      <c r="G1558" s="29"/>
    </row>
    <row r="1559" spans="1:7" x14ac:dyDescent="0.2">
      <c r="F1559" s="16"/>
      <c r="G1559" s="29"/>
    </row>
    <row r="1560" spans="1:7" x14ac:dyDescent="0.2">
      <c r="F1560" s="16"/>
      <c r="G1560" s="29"/>
    </row>
    <row r="1561" spans="1:7" x14ac:dyDescent="0.2">
      <c r="F1561" s="16"/>
      <c r="G1561" s="29"/>
    </row>
    <row r="1562" spans="1:7" x14ac:dyDescent="0.2">
      <c r="F1562" s="16"/>
      <c r="G1562" s="29"/>
    </row>
    <row r="1563" spans="1:7" x14ac:dyDescent="0.2">
      <c r="F1563" s="16"/>
      <c r="G1563" s="29"/>
    </row>
    <row r="1564" spans="1:7" x14ac:dyDescent="0.2">
      <c r="F1564" s="16"/>
      <c r="G1564" s="29"/>
    </row>
    <row r="1565" spans="1:7" x14ac:dyDescent="0.2">
      <c r="F1565" s="16"/>
      <c r="G1565" s="29"/>
    </row>
    <row r="1566" spans="1:7" x14ac:dyDescent="0.2">
      <c r="F1566" s="16"/>
      <c r="G1566" s="29"/>
    </row>
    <row r="1567" spans="1:7" x14ac:dyDescent="0.2">
      <c r="F1567" s="16"/>
      <c r="G1567" s="29"/>
    </row>
    <row r="1568" spans="1:7" x14ac:dyDescent="0.2">
      <c r="F1568" s="16"/>
      <c r="G1568" s="29"/>
    </row>
    <row r="1569" spans="1:7" x14ac:dyDescent="0.2">
      <c r="F1569" s="16"/>
      <c r="G1569" s="29"/>
    </row>
    <row r="1570" spans="1:7" x14ac:dyDescent="0.2">
      <c r="F1570" s="16"/>
      <c r="G1570" s="29"/>
    </row>
    <row r="1571" spans="1:7" x14ac:dyDescent="0.2">
      <c r="F1571" s="16"/>
      <c r="G1571" s="29"/>
    </row>
    <row r="1572" spans="1:7" x14ac:dyDescent="0.2">
      <c r="F1572" s="16"/>
      <c r="G1572" s="29"/>
    </row>
    <row r="1573" spans="1:7" x14ac:dyDescent="0.2">
      <c r="F1573" s="16"/>
      <c r="G1573" s="29"/>
    </row>
    <row r="1574" spans="1:7" x14ac:dyDescent="0.2">
      <c r="F1574" s="16"/>
      <c r="G1574" s="29"/>
    </row>
    <row r="1575" spans="1:7" x14ac:dyDescent="0.2">
      <c r="F1575" s="16"/>
      <c r="G1575" s="29"/>
    </row>
    <row r="1576" spans="1:7" x14ac:dyDescent="0.2">
      <c r="F1576" s="16"/>
      <c r="G1576" s="29"/>
    </row>
    <row r="1577" spans="1:7" x14ac:dyDescent="0.2">
      <c r="F1577" s="16"/>
      <c r="G1577" s="29"/>
    </row>
    <row r="1578" spans="1:7" s="25" customFormat="1" x14ac:dyDescent="0.2">
      <c r="A1578" s="19"/>
      <c r="B1578" s="9"/>
      <c r="C1578" s="9"/>
      <c r="D1578" s="9"/>
      <c r="E1578" s="9"/>
      <c r="F1578" s="16"/>
      <c r="G1578" s="41"/>
    </row>
    <row r="1579" spans="1:7" x14ac:dyDescent="0.2">
      <c r="F1579" s="16"/>
      <c r="G1579" s="29"/>
    </row>
    <row r="1580" spans="1:7" x14ac:dyDescent="0.2">
      <c r="F1580" s="16"/>
      <c r="G1580" s="29"/>
    </row>
    <row r="1581" spans="1:7" x14ac:dyDescent="0.2">
      <c r="F1581" s="16"/>
      <c r="G1581" s="29"/>
    </row>
    <row r="1582" spans="1:7" x14ac:dyDescent="0.2">
      <c r="F1582" s="16"/>
      <c r="G1582" s="29"/>
    </row>
    <row r="1583" spans="1:7" x14ac:dyDescent="0.2">
      <c r="F1583" s="16"/>
      <c r="G1583" s="29"/>
    </row>
    <row r="1584" spans="1:7" x14ac:dyDescent="0.2">
      <c r="F1584" s="16"/>
      <c r="G1584" s="29"/>
    </row>
    <row r="1585" spans="1:7" s="25" customFormat="1" x14ac:dyDescent="0.2">
      <c r="A1585" s="19"/>
      <c r="B1585" s="9"/>
      <c r="C1585" s="9"/>
      <c r="D1585" s="9"/>
      <c r="E1585" s="9"/>
      <c r="F1585" s="16"/>
      <c r="G1585" s="41"/>
    </row>
    <row r="1586" spans="1:7" x14ac:dyDescent="0.2">
      <c r="F1586" s="16"/>
      <c r="G1586" s="29"/>
    </row>
    <row r="1587" spans="1:7" x14ac:dyDescent="0.2">
      <c r="F1587" s="16"/>
      <c r="G1587" s="29"/>
    </row>
    <row r="1588" spans="1:7" x14ac:dyDescent="0.2">
      <c r="F1588" s="16"/>
      <c r="G1588" s="29"/>
    </row>
    <row r="1589" spans="1:7" ht="38.25" customHeight="1" x14ac:dyDescent="0.2">
      <c r="F1589" s="16"/>
      <c r="G1589" s="29"/>
    </row>
    <row r="1590" spans="1:7" ht="37.5" customHeight="1" x14ac:dyDescent="0.2">
      <c r="F1590" s="16"/>
      <c r="G1590" s="29"/>
    </row>
    <row r="1591" spans="1:7" x14ac:dyDescent="0.2">
      <c r="F1591" s="16"/>
      <c r="G1591" s="29"/>
    </row>
    <row r="1592" spans="1:7" x14ac:dyDescent="0.2">
      <c r="F1592" s="16"/>
      <c r="G1592" s="29"/>
    </row>
    <row r="1593" spans="1:7" ht="39.75" customHeight="1" x14ac:dyDescent="0.2">
      <c r="F1593" s="16"/>
      <c r="G1593" s="29"/>
    </row>
    <row r="1594" spans="1:7" x14ac:dyDescent="0.2">
      <c r="A1594" s="30"/>
      <c r="B1594" s="10"/>
      <c r="C1594" s="10"/>
      <c r="D1594" s="10"/>
      <c r="E1594" s="10"/>
      <c r="F1594" s="39"/>
      <c r="G1594" s="29"/>
    </row>
    <row r="1595" spans="1:7" x14ac:dyDescent="0.2">
      <c r="F1595" s="16"/>
      <c r="G1595" s="29"/>
    </row>
    <row r="1596" spans="1:7" x14ac:dyDescent="0.2">
      <c r="F1596" s="16"/>
      <c r="G1596" s="29"/>
    </row>
    <row r="1597" spans="1:7" x14ac:dyDescent="0.2">
      <c r="F1597" s="16"/>
      <c r="G1597" s="29"/>
    </row>
    <row r="1598" spans="1:7" x14ac:dyDescent="0.2">
      <c r="F1598" s="16"/>
      <c r="G1598" s="29"/>
    </row>
    <row r="1599" spans="1:7" x14ac:dyDescent="0.2">
      <c r="F1599" s="16"/>
      <c r="G1599" s="29"/>
    </row>
    <row r="1600" spans="1:7" ht="39.75" customHeight="1" x14ac:dyDescent="0.2">
      <c r="F1600" s="16"/>
      <c r="G1600" s="29"/>
    </row>
    <row r="1601" spans="1:7" x14ac:dyDescent="0.2">
      <c r="A1601" s="30"/>
      <c r="B1601" s="10"/>
      <c r="C1601" s="10"/>
      <c r="D1601" s="10"/>
      <c r="E1601" s="10"/>
      <c r="F1601" s="39"/>
      <c r="G1601" s="29"/>
    </row>
    <row r="1602" spans="1:7" x14ac:dyDescent="0.2">
      <c r="F1602" s="16"/>
      <c r="G1602" s="29"/>
    </row>
    <row r="1603" spans="1:7" ht="36.75" customHeight="1" x14ac:dyDescent="0.2">
      <c r="F1603" s="16"/>
      <c r="G1603" s="29"/>
    </row>
    <row r="1604" spans="1:7" x14ac:dyDescent="0.2">
      <c r="F1604" s="16"/>
      <c r="G1604" s="29"/>
    </row>
    <row r="1605" spans="1:7" ht="37.5" customHeight="1" x14ac:dyDescent="0.2">
      <c r="F1605" s="16"/>
      <c r="G1605" s="29"/>
    </row>
    <row r="1606" spans="1:7" x14ac:dyDescent="0.2">
      <c r="F1606" s="16"/>
      <c r="G1606" s="29"/>
    </row>
    <row r="1607" spans="1:7" ht="15.75" customHeight="1" x14ac:dyDescent="0.2">
      <c r="F1607" s="16"/>
      <c r="G1607" s="29"/>
    </row>
    <row r="1608" spans="1:7" ht="39.75" customHeight="1" x14ac:dyDescent="0.2">
      <c r="F1608" s="16"/>
      <c r="G1608" s="29"/>
    </row>
    <row r="1609" spans="1:7" x14ac:dyDescent="0.2">
      <c r="F1609" s="16"/>
      <c r="G1609" s="29"/>
    </row>
    <row r="1610" spans="1:7" x14ac:dyDescent="0.2">
      <c r="F1610" s="16"/>
      <c r="G1610" s="29"/>
    </row>
    <row r="1611" spans="1:7" x14ac:dyDescent="0.2">
      <c r="F1611" s="16"/>
      <c r="G1611" s="29"/>
    </row>
    <row r="1612" spans="1:7" x14ac:dyDescent="0.2">
      <c r="F1612" s="16"/>
      <c r="G1612" s="29"/>
    </row>
    <row r="1613" spans="1:7" x14ac:dyDescent="0.2">
      <c r="F1613" s="16"/>
      <c r="G1613" s="29"/>
    </row>
    <row r="1614" spans="1:7" x14ac:dyDescent="0.2">
      <c r="F1614" s="16"/>
      <c r="G1614" s="29"/>
    </row>
    <row r="1615" spans="1:7" x14ac:dyDescent="0.2">
      <c r="F1615" s="16"/>
      <c r="G1615" s="29"/>
    </row>
    <row r="1616" spans="1:7" ht="39" customHeight="1" x14ac:dyDescent="0.2">
      <c r="F1616" s="16"/>
      <c r="G1616" s="29"/>
    </row>
    <row r="1617" spans="1:7" s="25" customFormat="1" x14ac:dyDescent="0.2">
      <c r="A1617" s="19"/>
      <c r="B1617" s="9"/>
      <c r="C1617" s="9"/>
      <c r="D1617" s="9"/>
      <c r="E1617" s="9"/>
      <c r="F1617" s="16"/>
      <c r="G1617" s="42"/>
    </row>
    <row r="1618" spans="1:7" x14ac:dyDescent="0.2">
      <c r="F1618" s="16"/>
      <c r="G1618" s="29"/>
    </row>
    <row r="1619" spans="1:7" x14ac:dyDescent="0.2">
      <c r="F1619" s="16"/>
      <c r="G1619" s="29"/>
    </row>
    <row r="1620" spans="1:7" x14ac:dyDescent="0.2">
      <c r="F1620" s="16"/>
      <c r="G1620" s="29"/>
    </row>
    <row r="1621" spans="1:7" ht="75.75" customHeight="1" x14ac:dyDescent="0.2">
      <c r="F1621" s="16"/>
      <c r="G1621" s="29"/>
    </row>
    <row r="1622" spans="1:7" ht="39" customHeight="1" x14ac:dyDescent="0.2">
      <c r="F1622" s="16"/>
      <c r="G1622" s="29"/>
    </row>
    <row r="1623" spans="1:7" x14ac:dyDescent="0.2">
      <c r="F1623" s="16"/>
      <c r="G1623" s="29"/>
    </row>
    <row r="1624" spans="1:7" ht="39.75" customHeight="1" x14ac:dyDescent="0.2">
      <c r="F1624" s="16"/>
      <c r="G1624" s="29"/>
    </row>
    <row r="1625" spans="1:7" x14ac:dyDescent="0.2">
      <c r="F1625" s="16"/>
      <c r="G1625" s="29"/>
    </row>
    <row r="1626" spans="1:7" ht="39" customHeight="1" x14ac:dyDescent="0.2">
      <c r="F1626" s="16"/>
      <c r="G1626" s="29"/>
    </row>
    <row r="1627" spans="1:7" x14ac:dyDescent="0.2">
      <c r="F1627" s="16"/>
      <c r="G1627" s="29"/>
    </row>
    <row r="1628" spans="1:7" ht="15.75" customHeight="1" x14ac:dyDescent="0.2">
      <c r="F1628" s="16"/>
      <c r="G1628" s="29"/>
    </row>
    <row r="1629" spans="1:7" ht="38.25" customHeight="1" x14ac:dyDescent="0.2">
      <c r="F1629" s="16"/>
      <c r="G1629" s="29"/>
    </row>
    <row r="1630" spans="1:7" x14ac:dyDescent="0.2">
      <c r="F1630" s="16"/>
      <c r="G1630" s="29"/>
    </row>
    <row r="1631" spans="1:7" ht="38.25" customHeight="1" x14ac:dyDescent="0.2">
      <c r="F1631" s="16"/>
      <c r="G1631" s="29"/>
    </row>
    <row r="1632" spans="1:7" x14ac:dyDescent="0.2">
      <c r="F1632" s="16"/>
      <c r="G1632" s="29"/>
    </row>
    <row r="1633" spans="1:7" x14ac:dyDescent="0.2">
      <c r="A1633" s="30"/>
      <c r="B1633" s="10"/>
      <c r="C1633" s="10"/>
      <c r="D1633" s="10"/>
      <c r="E1633" s="10"/>
      <c r="F1633" s="39"/>
      <c r="G1633" s="29"/>
    </row>
    <row r="1634" spans="1:7" ht="38.25" customHeight="1" x14ac:dyDescent="0.2">
      <c r="F1634" s="16"/>
      <c r="G1634" s="29"/>
    </row>
    <row r="1635" spans="1:7" x14ac:dyDescent="0.2">
      <c r="F1635" s="16"/>
      <c r="G1635" s="29"/>
    </row>
    <row r="1636" spans="1:7" ht="38.25" customHeight="1" x14ac:dyDescent="0.2">
      <c r="F1636" s="16"/>
      <c r="G1636" s="29"/>
    </row>
    <row r="1637" spans="1:7" x14ac:dyDescent="0.2">
      <c r="F1637" s="16"/>
      <c r="G1637" s="29"/>
    </row>
    <row r="1638" spans="1:7" x14ac:dyDescent="0.2">
      <c r="F1638" s="16"/>
      <c r="G1638" s="29"/>
    </row>
    <row r="1639" spans="1:7" ht="38.25" customHeight="1" x14ac:dyDescent="0.2">
      <c r="F1639" s="16"/>
      <c r="G1639" s="29"/>
    </row>
    <row r="1640" spans="1:7" x14ac:dyDescent="0.2">
      <c r="F1640" s="16"/>
      <c r="G1640" s="29"/>
    </row>
    <row r="1641" spans="1:7" ht="39.75" customHeight="1" x14ac:dyDescent="0.2">
      <c r="F1641" s="16"/>
      <c r="G1641" s="29"/>
    </row>
    <row r="1642" spans="1:7" ht="39.75" customHeight="1" x14ac:dyDescent="0.2">
      <c r="F1642" s="16"/>
      <c r="G1642" s="29"/>
    </row>
    <row r="1643" spans="1:7" x14ac:dyDescent="0.2">
      <c r="F1643" s="16"/>
      <c r="G1643" s="29"/>
    </row>
    <row r="1644" spans="1:7" x14ac:dyDescent="0.2">
      <c r="F1644" s="16"/>
      <c r="G1644" s="29"/>
    </row>
    <row r="1645" spans="1:7" ht="40.5" customHeight="1" x14ac:dyDescent="0.2">
      <c r="F1645" s="16"/>
      <c r="G1645" s="29"/>
    </row>
    <row r="1646" spans="1:7" ht="40.5" customHeight="1" x14ac:dyDescent="0.2">
      <c r="F1646" s="16"/>
      <c r="G1646" s="29"/>
    </row>
    <row r="1647" spans="1:7" ht="38.25" customHeight="1" x14ac:dyDescent="0.2">
      <c r="F1647" s="16"/>
      <c r="G1647" s="29"/>
    </row>
    <row r="1648" spans="1:7" x14ac:dyDescent="0.2">
      <c r="F1648" s="16"/>
      <c r="G1648" s="29"/>
    </row>
    <row r="1649" spans="1:7" x14ac:dyDescent="0.2">
      <c r="F1649" s="16"/>
      <c r="G1649" s="29"/>
    </row>
    <row r="1650" spans="1:7" x14ac:dyDescent="0.2">
      <c r="F1650" s="16"/>
      <c r="G1650" s="29"/>
    </row>
    <row r="1651" spans="1:7" x14ac:dyDescent="0.2">
      <c r="F1651" s="16"/>
      <c r="G1651" s="29"/>
    </row>
    <row r="1652" spans="1:7" x14ac:dyDescent="0.2">
      <c r="F1652" s="16"/>
      <c r="G1652" s="29"/>
    </row>
    <row r="1653" spans="1:7" x14ac:dyDescent="0.2">
      <c r="F1653" s="16"/>
      <c r="G1653" s="29"/>
    </row>
    <row r="1654" spans="1:7" x14ac:dyDescent="0.2">
      <c r="F1654" s="16"/>
      <c r="G1654" s="29"/>
    </row>
    <row r="1655" spans="1:7" x14ac:dyDescent="0.2">
      <c r="F1655" s="16"/>
      <c r="G1655" s="29"/>
    </row>
    <row r="1656" spans="1:7" x14ac:dyDescent="0.2">
      <c r="F1656" s="16"/>
      <c r="G1656" s="29"/>
    </row>
    <row r="1657" spans="1:7" x14ac:dyDescent="0.2">
      <c r="F1657" s="16"/>
      <c r="G1657" s="29"/>
    </row>
    <row r="1658" spans="1:7" s="25" customFormat="1" ht="30.75" customHeight="1" x14ac:dyDescent="0.2">
      <c r="A1658" s="19"/>
      <c r="B1658" s="9"/>
      <c r="C1658" s="9"/>
      <c r="D1658" s="9"/>
      <c r="E1658" s="9"/>
      <c r="F1658" s="16"/>
      <c r="G1658" s="42"/>
    </row>
    <row r="1659" spans="1:7" s="28" customFormat="1" x14ac:dyDescent="0.2">
      <c r="A1659" s="19"/>
      <c r="B1659" s="9"/>
      <c r="C1659" s="9"/>
      <c r="D1659" s="9"/>
      <c r="E1659" s="9"/>
      <c r="F1659" s="16"/>
      <c r="G1659" s="43"/>
    </row>
    <row r="1660" spans="1:7" x14ac:dyDescent="0.2">
      <c r="F1660" s="16"/>
      <c r="G1660" s="29"/>
    </row>
    <row r="1661" spans="1:7" x14ac:dyDescent="0.2">
      <c r="F1661" s="16"/>
      <c r="G1661" s="29"/>
    </row>
    <row r="1662" spans="1:7" x14ac:dyDescent="0.2">
      <c r="F1662" s="16"/>
      <c r="G1662" s="29"/>
    </row>
    <row r="1663" spans="1:7" x14ac:dyDescent="0.2">
      <c r="F1663" s="16"/>
      <c r="G1663" s="29"/>
    </row>
    <row r="1664" spans="1:7" x14ac:dyDescent="0.2">
      <c r="F1664" s="16"/>
      <c r="G1664" s="29"/>
    </row>
    <row r="1665" spans="1:7" x14ac:dyDescent="0.2">
      <c r="F1665" s="16"/>
      <c r="G1665" s="29"/>
    </row>
    <row r="1666" spans="1:7" x14ac:dyDescent="0.2">
      <c r="F1666" s="16"/>
      <c r="G1666" s="29"/>
    </row>
    <row r="1667" spans="1:7" x14ac:dyDescent="0.2">
      <c r="F1667" s="16"/>
      <c r="G1667" s="29"/>
    </row>
    <row r="1668" spans="1:7" s="25" customFormat="1" x14ac:dyDescent="0.2">
      <c r="A1668" s="19"/>
      <c r="B1668" s="9"/>
      <c r="C1668" s="9"/>
      <c r="D1668" s="9"/>
      <c r="E1668" s="9"/>
      <c r="F1668" s="16"/>
      <c r="G1668" s="42"/>
    </row>
    <row r="1669" spans="1:7" s="28" customFormat="1" x14ac:dyDescent="0.2">
      <c r="A1669" s="19"/>
      <c r="B1669" s="9"/>
      <c r="C1669" s="9"/>
      <c r="D1669" s="9"/>
      <c r="E1669" s="9"/>
      <c r="F1669" s="16"/>
      <c r="G1669" s="43"/>
    </row>
    <row r="1670" spans="1:7" x14ac:dyDescent="0.2">
      <c r="F1670" s="16"/>
      <c r="G1670" s="29"/>
    </row>
    <row r="1671" spans="1:7" x14ac:dyDescent="0.2">
      <c r="F1671" s="16"/>
      <c r="G1671" s="29"/>
    </row>
    <row r="1672" spans="1:7" x14ac:dyDescent="0.2">
      <c r="F1672" s="16"/>
      <c r="G1672" s="29"/>
    </row>
    <row r="1673" spans="1:7" x14ac:dyDescent="0.2">
      <c r="F1673" s="16"/>
      <c r="G1673" s="29"/>
    </row>
    <row r="1674" spans="1:7" x14ac:dyDescent="0.2">
      <c r="A1674" s="30"/>
      <c r="B1674" s="10"/>
      <c r="C1674" s="10"/>
      <c r="D1674" s="10"/>
      <c r="E1674" s="10"/>
      <c r="F1674" s="39"/>
      <c r="G1674" s="29"/>
    </row>
    <row r="1675" spans="1:7" x14ac:dyDescent="0.2">
      <c r="F1675" s="16"/>
      <c r="G1675" s="29"/>
    </row>
    <row r="1676" spans="1:7" x14ac:dyDescent="0.2">
      <c r="F1676" s="16"/>
      <c r="G1676" s="29"/>
    </row>
    <row r="1677" spans="1:7" x14ac:dyDescent="0.2">
      <c r="F1677" s="16"/>
      <c r="G1677" s="29"/>
    </row>
    <row r="1678" spans="1:7" x14ac:dyDescent="0.2">
      <c r="F1678" s="16"/>
      <c r="G1678" s="29"/>
    </row>
    <row r="1679" spans="1:7" x14ac:dyDescent="0.2">
      <c r="F1679" s="16"/>
      <c r="G1679" s="29"/>
    </row>
    <row r="1680" spans="1:7" x14ac:dyDescent="0.2">
      <c r="F1680" s="16"/>
      <c r="G1680" s="29"/>
    </row>
    <row r="1681" spans="1:7" x14ac:dyDescent="0.2">
      <c r="F1681" s="16"/>
      <c r="G1681" s="29"/>
    </row>
    <row r="1682" spans="1:7" x14ac:dyDescent="0.2">
      <c r="F1682" s="16"/>
      <c r="G1682" s="29"/>
    </row>
    <row r="1683" spans="1:7" s="25" customFormat="1" ht="18" customHeight="1" x14ac:dyDescent="0.2">
      <c r="A1683" s="19"/>
      <c r="B1683" s="9"/>
      <c r="C1683" s="9"/>
      <c r="D1683" s="9"/>
      <c r="E1683" s="9"/>
      <c r="F1683" s="16"/>
      <c r="G1683" s="42"/>
    </row>
    <row r="1684" spans="1:7" x14ac:dyDescent="0.2">
      <c r="A1684" s="30"/>
      <c r="B1684" s="10"/>
      <c r="C1684" s="10"/>
      <c r="D1684" s="10"/>
      <c r="E1684" s="10"/>
      <c r="F1684" s="39"/>
      <c r="G1684" s="29"/>
    </row>
    <row r="1685" spans="1:7" x14ac:dyDescent="0.2">
      <c r="F1685" s="16"/>
      <c r="G1685" s="29"/>
    </row>
    <row r="1686" spans="1:7" x14ac:dyDescent="0.2">
      <c r="F1686" s="16"/>
      <c r="G1686" s="29"/>
    </row>
    <row r="1687" spans="1:7" x14ac:dyDescent="0.2">
      <c r="F1687" s="16"/>
      <c r="G1687" s="29"/>
    </row>
    <row r="1688" spans="1:7" x14ac:dyDescent="0.2">
      <c r="F1688" s="16"/>
      <c r="G1688" s="29"/>
    </row>
    <row r="1689" spans="1:7" x14ac:dyDescent="0.2">
      <c r="F1689" s="16"/>
      <c r="G1689" s="29"/>
    </row>
    <row r="1690" spans="1:7" x14ac:dyDescent="0.2">
      <c r="F1690" s="16"/>
      <c r="G1690" s="29"/>
    </row>
    <row r="1691" spans="1:7" x14ac:dyDescent="0.2">
      <c r="F1691" s="16"/>
      <c r="G1691" s="29"/>
    </row>
    <row r="1692" spans="1:7" x14ac:dyDescent="0.2">
      <c r="F1692" s="16"/>
      <c r="G1692" s="29"/>
    </row>
    <row r="1693" spans="1:7" x14ac:dyDescent="0.2">
      <c r="F1693" s="16"/>
      <c r="G1693" s="29"/>
    </row>
    <row r="1694" spans="1:7" x14ac:dyDescent="0.2">
      <c r="F1694" s="16"/>
      <c r="G1694" s="29"/>
    </row>
    <row r="1695" spans="1:7" x14ac:dyDescent="0.2">
      <c r="F1695" s="16"/>
      <c r="G1695" s="29"/>
    </row>
    <row r="1696" spans="1:7" x14ac:dyDescent="0.2">
      <c r="F1696" s="16"/>
      <c r="G1696" s="29"/>
    </row>
    <row r="1697" spans="1:7" x14ac:dyDescent="0.2">
      <c r="F1697" s="16"/>
      <c r="G1697" s="29"/>
    </row>
    <row r="1698" spans="1:7" x14ac:dyDescent="0.2">
      <c r="F1698" s="16"/>
      <c r="G1698" s="29"/>
    </row>
    <row r="1699" spans="1:7" x14ac:dyDescent="0.2">
      <c r="A1699" s="30"/>
      <c r="B1699" s="10"/>
      <c r="C1699" s="10"/>
      <c r="D1699" s="10"/>
      <c r="E1699" s="10"/>
      <c r="F1699" s="17"/>
      <c r="G1699" s="29"/>
    </row>
    <row r="1700" spans="1:7" x14ac:dyDescent="0.2">
      <c r="F1700" s="18"/>
      <c r="G1700" s="29"/>
    </row>
    <row r="1701" spans="1:7" x14ac:dyDescent="0.2">
      <c r="F1701" s="18"/>
      <c r="G1701" s="29"/>
    </row>
    <row r="1702" spans="1:7" x14ac:dyDescent="0.2">
      <c r="F1702" s="18"/>
      <c r="G1702" s="29"/>
    </row>
    <row r="1703" spans="1:7" x14ac:dyDescent="0.2">
      <c r="F1703" s="18"/>
      <c r="G1703" s="29"/>
    </row>
    <row r="1704" spans="1:7" x14ac:dyDescent="0.2">
      <c r="F1704" s="18"/>
      <c r="G1704" s="29"/>
    </row>
    <row r="1705" spans="1:7" x14ac:dyDescent="0.2">
      <c r="F1705" s="18"/>
      <c r="G1705" s="29"/>
    </row>
    <row r="1706" spans="1:7" x14ac:dyDescent="0.2">
      <c r="F1706" s="18"/>
      <c r="G1706" s="29"/>
    </row>
    <row r="1707" spans="1:7" x14ac:dyDescent="0.2">
      <c r="F1707" s="18"/>
      <c r="G1707" s="29"/>
    </row>
    <row r="1708" spans="1:7" x14ac:dyDescent="0.2">
      <c r="F1708" s="18"/>
      <c r="G1708" s="29"/>
    </row>
    <row r="1709" spans="1:7" x14ac:dyDescent="0.2">
      <c r="F1709" s="18"/>
      <c r="G1709" s="29"/>
    </row>
    <row r="1710" spans="1:7" x14ac:dyDescent="0.2">
      <c r="F1710" s="18"/>
      <c r="G1710" s="29"/>
    </row>
    <row r="1711" spans="1:7" x14ac:dyDescent="0.2">
      <c r="F1711" s="18"/>
      <c r="G1711" s="29"/>
    </row>
    <row r="1712" spans="1:7" x14ac:dyDescent="0.2">
      <c r="F1712" s="18"/>
      <c r="G1712" s="29"/>
    </row>
    <row r="1713" spans="6:7" x14ac:dyDescent="0.2">
      <c r="F1713" s="18"/>
      <c r="G1713" s="29"/>
    </row>
    <row r="1714" spans="6:7" x14ac:dyDescent="0.2">
      <c r="F1714" s="18"/>
      <c r="G1714" s="29"/>
    </row>
    <row r="1715" spans="6:7" x14ac:dyDescent="0.2">
      <c r="F1715" s="18"/>
      <c r="G1715" s="29"/>
    </row>
    <row r="1716" spans="6:7" x14ac:dyDescent="0.2">
      <c r="F1716" s="18"/>
      <c r="G1716" s="29"/>
    </row>
    <row r="1717" spans="6:7" x14ac:dyDescent="0.2">
      <c r="F1717" s="18"/>
      <c r="G1717" s="29"/>
    </row>
    <row r="1718" spans="6:7" x14ac:dyDescent="0.2">
      <c r="F1718" s="18"/>
      <c r="G1718" s="29"/>
    </row>
    <row r="1719" spans="6:7" x14ac:dyDescent="0.2">
      <c r="F1719" s="18"/>
      <c r="G1719" s="29"/>
    </row>
    <row r="1720" spans="6:7" x14ac:dyDescent="0.2">
      <c r="F1720" s="18"/>
      <c r="G1720" s="29"/>
    </row>
    <row r="1721" spans="6:7" x14ac:dyDescent="0.2">
      <c r="F1721" s="18"/>
      <c r="G1721" s="29"/>
    </row>
    <row r="1722" spans="6:7" x14ac:dyDescent="0.2">
      <c r="F1722" s="18"/>
      <c r="G1722" s="29"/>
    </row>
    <row r="1723" spans="6:7" x14ac:dyDescent="0.2">
      <c r="F1723" s="18"/>
      <c r="G1723" s="29"/>
    </row>
    <row r="1724" spans="6:7" x14ac:dyDescent="0.2">
      <c r="F1724" s="18"/>
      <c r="G1724" s="29"/>
    </row>
    <row r="1725" spans="6:7" x14ac:dyDescent="0.2">
      <c r="F1725" s="18"/>
      <c r="G1725" s="29"/>
    </row>
    <row r="1726" spans="6:7" x14ac:dyDescent="0.2">
      <c r="F1726" s="18"/>
      <c r="G1726" s="29"/>
    </row>
    <row r="1727" spans="6:7" x14ac:dyDescent="0.2">
      <c r="F1727" s="18"/>
      <c r="G1727" s="29"/>
    </row>
    <row r="1728" spans="6:7" x14ac:dyDescent="0.2">
      <c r="F1728" s="18"/>
      <c r="G1728" s="29"/>
    </row>
    <row r="1729" spans="6:7" x14ac:dyDescent="0.2">
      <c r="F1729" s="18"/>
      <c r="G1729" s="29"/>
    </row>
    <row r="1730" spans="6:7" x14ac:dyDescent="0.2">
      <c r="F1730" s="18"/>
      <c r="G1730" s="29"/>
    </row>
    <row r="1731" spans="6:7" x14ac:dyDescent="0.2">
      <c r="F1731" s="18"/>
      <c r="G1731" s="29"/>
    </row>
    <row r="1732" spans="6:7" x14ac:dyDescent="0.2">
      <c r="F1732" s="18"/>
      <c r="G1732" s="29"/>
    </row>
    <row r="1733" spans="6:7" x14ac:dyDescent="0.2">
      <c r="F1733" s="18"/>
      <c r="G1733" s="29"/>
    </row>
    <row r="1734" spans="6:7" x14ac:dyDescent="0.2">
      <c r="F1734" s="18"/>
      <c r="G1734" s="29"/>
    </row>
    <row r="1735" spans="6:7" x14ac:dyDescent="0.2">
      <c r="F1735" s="18"/>
      <c r="G1735" s="29"/>
    </row>
    <row r="1736" spans="6:7" x14ac:dyDescent="0.2">
      <c r="F1736" s="18"/>
      <c r="G1736" s="29"/>
    </row>
    <row r="1737" spans="6:7" x14ac:dyDescent="0.2">
      <c r="F1737" s="18"/>
      <c r="G1737" s="29"/>
    </row>
    <row r="1738" spans="6:7" x14ac:dyDescent="0.2">
      <c r="F1738" s="18"/>
      <c r="G1738" s="29"/>
    </row>
    <row r="1739" spans="6:7" x14ac:dyDescent="0.2">
      <c r="F1739" s="18"/>
      <c r="G1739" s="29"/>
    </row>
    <row r="1740" spans="6:7" x14ac:dyDescent="0.2">
      <c r="F1740" s="18"/>
      <c r="G1740" s="29"/>
    </row>
    <row r="1741" spans="6:7" x14ac:dyDescent="0.2">
      <c r="F1741" s="18"/>
      <c r="G1741" s="29"/>
    </row>
    <row r="1742" spans="6:7" x14ac:dyDescent="0.2">
      <c r="F1742" s="18"/>
      <c r="G1742" s="29"/>
    </row>
    <row r="1743" spans="6:7" x14ac:dyDescent="0.2">
      <c r="F1743" s="18"/>
      <c r="G1743" s="29"/>
    </row>
    <row r="1744" spans="6:7" x14ac:dyDescent="0.2">
      <c r="F1744" s="18"/>
      <c r="G1744" s="29"/>
    </row>
    <row r="1745" spans="6:7" x14ac:dyDescent="0.2">
      <c r="F1745" s="18"/>
      <c r="G1745" s="29"/>
    </row>
    <row r="1746" spans="6:7" x14ac:dyDescent="0.2">
      <c r="F1746" s="18"/>
      <c r="G1746" s="29"/>
    </row>
    <row r="1747" spans="6:7" x14ac:dyDescent="0.2">
      <c r="F1747" s="18"/>
      <c r="G1747" s="29"/>
    </row>
    <row r="1748" spans="6:7" x14ac:dyDescent="0.2">
      <c r="F1748" s="18"/>
      <c r="G1748" s="29"/>
    </row>
    <row r="1749" spans="6:7" x14ac:dyDescent="0.2">
      <c r="F1749" s="18"/>
      <c r="G1749" s="29"/>
    </row>
    <row r="1750" spans="6:7" x14ac:dyDescent="0.2">
      <c r="F1750" s="18"/>
      <c r="G1750" s="29"/>
    </row>
    <row r="1751" spans="6:7" x14ac:dyDescent="0.2">
      <c r="F1751" s="18"/>
      <c r="G1751" s="29"/>
    </row>
    <row r="1752" spans="6:7" x14ac:dyDescent="0.2">
      <c r="F1752" s="18"/>
      <c r="G1752" s="29"/>
    </row>
    <row r="1753" spans="6:7" x14ac:dyDescent="0.2">
      <c r="F1753" s="18"/>
      <c r="G1753" s="29"/>
    </row>
    <row r="1754" spans="6:7" x14ac:dyDescent="0.2">
      <c r="F1754" s="18"/>
      <c r="G1754" s="29"/>
    </row>
    <row r="1755" spans="6:7" x14ac:dyDescent="0.2">
      <c r="F1755" s="18"/>
      <c r="G1755" s="29"/>
    </row>
    <row r="1756" spans="6:7" x14ac:dyDescent="0.2">
      <c r="F1756" s="18"/>
      <c r="G1756" s="29"/>
    </row>
    <row r="1757" spans="6:7" x14ac:dyDescent="0.2">
      <c r="F1757" s="18"/>
      <c r="G1757" s="29"/>
    </row>
    <row r="1758" spans="6:7" x14ac:dyDescent="0.2">
      <c r="F1758" s="18"/>
      <c r="G1758" s="29"/>
    </row>
    <row r="1759" spans="6:7" x14ac:dyDescent="0.2">
      <c r="F1759" s="18"/>
      <c r="G1759" s="29"/>
    </row>
    <row r="1760" spans="6:7" x14ac:dyDescent="0.2">
      <c r="F1760" s="18"/>
      <c r="G1760" s="29"/>
    </row>
    <row r="1761" spans="6:7" x14ac:dyDescent="0.2">
      <c r="F1761" s="18"/>
      <c r="G1761" s="29"/>
    </row>
    <row r="1762" spans="6:7" x14ac:dyDescent="0.2">
      <c r="F1762" s="18"/>
      <c r="G1762" s="29"/>
    </row>
    <row r="1763" spans="6:7" x14ac:dyDescent="0.2">
      <c r="F1763" s="18"/>
      <c r="G1763" s="29"/>
    </row>
    <row r="1764" spans="6:7" x14ac:dyDescent="0.2">
      <c r="F1764" s="18"/>
      <c r="G1764" s="29"/>
    </row>
    <row r="1765" spans="6:7" x14ac:dyDescent="0.2">
      <c r="F1765" s="18"/>
      <c r="G1765" s="29"/>
    </row>
    <row r="1766" spans="6:7" x14ac:dyDescent="0.2">
      <c r="F1766" s="18"/>
      <c r="G1766" s="29"/>
    </row>
    <row r="1767" spans="6:7" x14ac:dyDescent="0.2">
      <c r="F1767" s="18"/>
      <c r="G1767" s="29"/>
    </row>
    <row r="1768" spans="6:7" x14ac:dyDescent="0.2">
      <c r="F1768" s="18"/>
      <c r="G1768" s="29"/>
    </row>
    <row r="1769" spans="6:7" x14ac:dyDescent="0.2">
      <c r="F1769" s="18"/>
      <c r="G1769" s="29"/>
    </row>
    <row r="1770" spans="6:7" x14ac:dyDescent="0.2">
      <c r="F1770" s="18"/>
      <c r="G1770" s="29"/>
    </row>
    <row r="1771" spans="6:7" x14ac:dyDescent="0.2">
      <c r="F1771" s="18"/>
      <c r="G1771" s="29"/>
    </row>
    <row r="1772" spans="6:7" x14ac:dyDescent="0.2">
      <c r="F1772" s="18"/>
      <c r="G1772" s="29"/>
    </row>
    <row r="1773" spans="6:7" x14ac:dyDescent="0.2">
      <c r="F1773" s="18"/>
      <c r="G1773" s="29"/>
    </row>
    <row r="1774" spans="6:7" x14ac:dyDescent="0.2">
      <c r="F1774" s="18"/>
      <c r="G1774" s="29"/>
    </row>
    <row r="1775" spans="6:7" x14ac:dyDescent="0.2">
      <c r="F1775" s="18"/>
      <c r="G1775" s="29"/>
    </row>
    <row r="1776" spans="6:7" x14ac:dyDescent="0.2">
      <c r="F1776" s="18"/>
      <c r="G1776" s="29"/>
    </row>
    <row r="1777" spans="6:7" x14ac:dyDescent="0.2">
      <c r="F1777" s="18"/>
      <c r="G1777" s="29"/>
    </row>
    <row r="1778" spans="6:7" x14ac:dyDescent="0.2">
      <c r="F1778" s="18"/>
      <c r="G1778" s="29"/>
    </row>
    <row r="1779" spans="6:7" x14ac:dyDescent="0.2">
      <c r="F1779" s="18"/>
      <c r="G1779" s="29"/>
    </row>
    <row r="1780" spans="6:7" x14ac:dyDescent="0.2">
      <c r="F1780" s="18"/>
      <c r="G1780" s="29"/>
    </row>
    <row r="1781" spans="6:7" x14ac:dyDescent="0.2">
      <c r="F1781" s="18"/>
      <c r="G1781" s="29"/>
    </row>
    <row r="1782" spans="6:7" x14ac:dyDescent="0.2">
      <c r="F1782" s="18"/>
      <c r="G1782" s="29"/>
    </row>
    <row r="1783" spans="6:7" x14ac:dyDescent="0.2">
      <c r="F1783" s="18"/>
      <c r="G1783" s="29"/>
    </row>
    <row r="1784" spans="6:7" x14ac:dyDescent="0.2">
      <c r="F1784" s="18"/>
      <c r="G1784" s="29"/>
    </row>
    <row r="1785" spans="6:7" x14ac:dyDescent="0.2">
      <c r="F1785" s="18"/>
      <c r="G1785" s="29"/>
    </row>
    <row r="1786" spans="6:7" x14ac:dyDescent="0.2">
      <c r="F1786" s="18"/>
      <c r="G1786" s="29"/>
    </row>
    <row r="1787" spans="6:7" x14ac:dyDescent="0.2">
      <c r="F1787" s="18"/>
      <c r="G1787" s="29"/>
    </row>
    <row r="1788" spans="6:7" x14ac:dyDescent="0.2">
      <c r="F1788" s="18"/>
      <c r="G1788" s="29"/>
    </row>
    <row r="1789" spans="6:7" x14ac:dyDescent="0.2">
      <c r="F1789" s="18"/>
      <c r="G1789" s="29"/>
    </row>
    <row r="1790" spans="6:7" x14ac:dyDescent="0.2">
      <c r="F1790" s="18"/>
      <c r="G1790" s="29"/>
    </row>
    <row r="1791" spans="6:7" x14ac:dyDescent="0.2">
      <c r="F1791" s="18"/>
      <c r="G1791" s="29"/>
    </row>
    <row r="1792" spans="6:7" x14ac:dyDescent="0.2">
      <c r="F1792" s="18"/>
      <c r="G1792" s="29"/>
    </row>
    <row r="1793" spans="6:7" x14ac:dyDescent="0.2">
      <c r="F1793" s="18"/>
      <c r="G1793" s="29"/>
    </row>
    <row r="1794" spans="6:7" x14ac:dyDescent="0.2">
      <c r="F1794" s="18"/>
      <c r="G1794" s="29"/>
    </row>
    <row r="1795" spans="6:7" x14ac:dyDescent="0.2">
      <c r="F1795" s="18"/>
      <c r="G1795" s="29"/>
    </row>
    <row r="1796" spans="6:7" x14ac:dyDescent="0.2">
      <c r="F1796" s="18"/>
      <c r="G1796" s="29"/>
    </row>
    <row r="1797" spans="6:7" x14ac:dyDescent="0.2">
      <c r="F1797" s="18"/>
      <c r="G1797" s="29"/>
    </row>
    <row r="1798" spans="6:7" x14ac:dyDescent="0.2">
      <c r="F1798" s="18"/>
      <c r="G1798" s="29"/>
    </row>
    <row r="1799" spans="6:7" x14ac:dyDescent="0.2">
      <c r="F1799" s="18"/>
      <c r="G1799" s="29"/>
    </row>
    <row r="1800" spans="6:7" x14ac:dyDescent="0.2">
      <c r="F1800" s="18"/>
      <c r="G1800" s="29"/>
    </row>
    <row r="1801" spans="6:7" x14ac:dyDescent="0.2">
      <c r="F1801" s="18"/>
      <c r="G1801" s="29"/>
    </row>
    <row r="1802" spans="6:7" x14ac:dyDescent="0.2">
      <c r="F1802" s="18"/>
      <c r="G1802" s="29"/>
    </row>
    <row r="1803" spans="6:7" x14ac:dyDescent="0.2">
      <c r="F1803" s="18"/>
      <c r="G1803" s="29"/>
    </row>
    <row r="1804" spans="6:7" x14ac:dyDescent="0.2">
      <c r="F1804" s="18"/>
      <c r="G1804" s="29"/>
    </row>
    <row r="1805" spans="6:7" x14ac:dyDescent="0.2">
      <c r="F1805" s="18"/>
      <c r="G1805" s="29"/>
    </row>
    <row r="1806" spans="6:7" x14ac:dyDescent="0.2">
      <c r="F1806" s="18"/>
      <c r="G1806" s="29"/>
    </row>
    <row r="1807" spans="6:7" x14ac:dyDescent="0.2">
      <c r="F1807" s="18"/>
      <c r="G1807" s="29"/>
    </row>
    <row r="1808" spans="6:7" x14ac:dyDescent="0.2">
      <c r="F1808" s="18"/>
      <c r="G1808" s="29"/>
    </row>
    <row r="1809" spans="6:7" x14ac:dyDescent="0.2">
      <c r="F1809" s="18"/>
      <c r="G1809" s="29"/>
    </row>
    <row r="1810" spans="6:7" x14ac:dyDescent="0.2">
      <c r="F1810" s="18"/>
      <c r="G1810" s="29"/>
    </row>
    <row r="1811" spans="6:7" x14ac:dyDescent="0.2">
      <c r="F1811" s="18"/>
      <c r="G1811" s="29"/>
    </row>
    <row r="1812" spans="6:7" x14ac:dyDescent="0.2">
      <c r="F1812" s="18"/>
      <c r="G1812" s="29"/>
    </row>
    <row r="1813" spans="6:7" x14ac:dyDescent="0.2">
      <c r="F1813" s="18"/>
      <c r="G1813" s="29"/>
    </row>
    <row r="1814" spans="6:7" x14ac:dyDescent="0.2">
      <c r="F1814" s="18"/>
      <c r="G1814" s="29"/>
    </row>
    <row r="1815" spans="6:7" x14ac:dyDescent="0.2">
      <c r="F1815" s="18"/>
      <c r="G1815" s="29"/>
    </row>
    <row r="1816" spans="6:7" x14ac:dyDescent="0.2">
      <c r="F1816" s="18"/>
      <c r="G1816" s="29"/>
    </row>
    <row r="1817" spans="6:7" x14ac:dyDescent="0.2">
      <c r="F1817" s="18"/>
      <c r="G1817" s="29"/>
    </row>
    <row r="1818" spans="6:7" x14ac:dyDescent="0.2">
      <c r="F1818" s="18"/>
      <c r="G1818" s="29"/>
    </row>
    <row r="1819" spans="6:7" x14ac:dyDescent="0.2">
      <c r="F1819" s="18"/>
      <c r="G1819" s="29"/>
    </row>
    <row r="1820" spans="6:7" x14ac:dyDescent="0.2">
      <c r="F1820" s="18"/>
      <c r="G1820" s="29"/>
    </row>
    <row r="1821" spans="6:7" x14ac:dyDescent="0.2">
      <c r="F1821" s="18"/>
      <c r="G1821" s="29"/>
    </row>
    <row r="1822" spans="6:7" x14ac:dyDescent="0.2">
      <c r="F1822" s="18"/>
      <c r="G1822" s="29"/>
    </row>
    <row r="1823" spans="6:7" x14ac:dyDescent="0.2">
      <c r="F1823" s="18"/>
      <c r="G1823" s="29"/>
    </row>
    <row r="1824" spans="6:7" x14ac:dyDescent="0.2">
      <c r="F1824" s="18"/>
      <c r="G1824" s="29"/>
    </row>
    <row r="1825" spans="6:7" x14ac:dyDescent="0.2">
      <c r="F1825" s="18"/>
      <c r="G1825" s="29"/>
    </row>
    <row r="1826" spans="6:7" x14ac:dyDescent="0.2">
      <c r="F1826" s="18"/>
      <c r="G1826" s="29"/>
    </row>
    <row r="1827" spans="6:7" x14ac:dyDescent="0.2">
      <c r="F1827" s="18"/>
      <c r="G1827" s="29"/>
    </row>
    <row r="1828" spans="6:7" x14ac:dyDescent="0.2">
      <c r="F1828" s="18"/>
      <c r="G1828" s="29"/>
    </row>
    <row r="1829" spans="6:7" x14ac:dyDescent="0.2">
      <c r="F1829" s="18"/>
      <c r="G1829" s="29"/>
    </row>
    <row r="1830" spans="6:7" x14ac:dyDescent="0.2">
      <c r="F1830" s="18"/>
      <c r="G1830" s="29"/>
    </row>
    <row r="1831" spans="6:7" x14ac:dyDescent="0.2">
      <c r="F1831" s="18"/>
      <c r="G1831" s="29"/>
    </row>
    <row r="1832" spans="6:7" x14ac:dyDescent="0.2">
      <c r="F1832" s="18"/>
      <c r="G1832" s="29"/>
    </row>
    <row r="1833" spans="6:7" x14ac:dyDescent="0.2">
      <c r="F1833" s="18"/>
      <c r="G1833" s="29"/>
    </row>
    <row r="1834" spans="6:7" x14ac:dyDescent="0.2">
      <c r="F1834" s="18"/>
      <c r="G1834" s="29"/>
    </row>
    <row r="1835" spans="6:7" x14ac:dyDescent="0.2">
      <c r="F1835" s="18"/>
      <c r="G1835" s="29"/>
    </row>
    <row r="1836" spans="6:7" x14ac:dyDescent="0.2">
      <c r="F1836" s="18"/>
      <c r="G1836" s="29"/>
    </row>
    <row r="1837" spans="6:7" x14ac:dyDescent="0.2">
      <c r="F1837" s="18"/>
      <c r="G1837" s="29"/>
    </row>
    <row r="1838" spans="6:7" x14ac:dyDescent="0.2">
      <c r="F1838" s="18"/>
      <c r="G1838" s="29"/>
    </row>
    <row r="1839" spans="6:7" x14ac:dyDescent="0.2">
      <c r="F1839" s="18"/>
      <c r="G1839" s="29"/>
    </row>
    <row r="1840" spans="6:7" x14ac:dyDescent="0.2">
      <c r="F1840" s="18"/>
      <c r="G1840" s="29"/>
    </row>
    <row r="1841" spans="6:7" x14ac:dyDescent="0.2">
      <c r="F1841" s="18"/>
      <c r="G1841" s="29"/>
    </row>
    <row r="1842" spans="6:7" x14ac:dyDescent="0.2">
      <c r="F1842" s="18"/>
      <c r="G1842" s="29"/>
    </row>
    <row r="1843" spans="6:7" x14ac:dyDescent="0.2">
      <c r="F1843" s="18"/>
      <c r="G1843" s="29"/>
    </row>
    <row r="1844" spans="6:7" x14ac:dyDescent="0.2">
      <c r="F1844" s="18"/>
      <c r="G1844" s="29"/>
    </row>
    <row r="1845" spans="6:7" x14ac:dyDescent="0.2">
      <c r="F1845" s="18"/>
      <c r="G1845" s="29"/>
    </row>
    <row r="1846" spans="6:7" x14ac:dyDescent="0.2">
      <c r="F1846" s="18"/>
      <c r="G1846" s="29"/>
    </row>
    <row r="1847" spans="6:7" x14ac:dyDescent="0.2">
      <c r="F1847" s="18"/>
      <c r="G1847" s="29"/>
    </row>
    <row r="1848" spans="6:7" x14ac:dyDescent="0.2">
      <c r="F1848" s="18"/>
      <c r="G1848" s="29"/>
    </row>
    <row r="1849" spans="6:7" x14ac:dyDescent="0.2">
      <c r="F1849" s="18"/>
      <c r="G1849" s="29"/>
    </row>
    <row r="1850" spans="6:7" x14ac:dyDescent="0.2">
      <c r="F1850" s="18"/>
      <c r="G1850" s="29"/>
    </row>
    <row r="1851" spans="6:7" x14ac:dyDescent="0.2">
      <c r="F1851" s="18"/>
      <c r="G1851" s="29"/>
    </row>
    <row r="1852" spans="6:7" x14ac:dyDescent="0.2">
      <c r="F1852" s="18"/>
      <c r="G1852" s="29"/>
    </row>
    <row r="1853" spans="6:7" x14ac:dyDescent="0.2">
      <c r="F1853" s="18"/>
      <c r="G1853" s="29"/>
    </row>
    <row r="1854" spans="6:7" x14ac:dyDescent="0.2">
      <c r="F1854" s="18"/>
      <c r="G1854" s="29"/>
    </row>
    <row r="1855" spans="6:7" x14ac:dyDescent="0.2">
      <c r="F1855" s="18"/>
      <c r="G1855" s="29"/>
    </row>
    <row r="1856" spans="6:7" x14ac:dyDescent="0.2">
      <c r="F1856" s="18"/>
      <c r="G1856" s="29"/>
    </row>
    <row r="1857" spans="6:7" x14ac:dyDescent="0.2">
      <c r="F1857" s="18"/>
      <c r="G1857" s="29"/>
    </row>
    <row r="1858" spans="6:7" x14ac:dyDescent="0.2">
      <c r="F1858" s="18"/>
      <c r="G1858" s="29"/>
    </row>
    <row r="1859" spans="6:7" x14ac:dyDescent="0.2">
      <c r="F1859" s="18"/>
      <c r="G1859" s="29"/>
    </row>
    <row r="1860" spans="6:7" x14ac:dyDescent="0.2">
      <c r="F1860" s="18"/>
      <c r="G1860" s="29"/>
    </row>
    <row r="1861" spans="6:7" x14ac:dyDescent="0.2">
      <c r="F1861" s="18"/>
      <c r="G1861" s="29"/>
    </row>
    <row r="1862" spans="6:7" x14ac:dyDescent="0.2">
      <c r="F1862" s="18"/>
      <c r="G1862" s="29"/>
    </row>
    <row r="1863" spans="6:7" x14ac:dyDescent="0.2">
      <c r="F1863" s="18"/>
      <c r="G1863" s="29"/>
    </row>
    <row r="1864" spans="6:7" x14ac:dyDescent="0.2">
      <c r="F1864" s="18"/>
      <c r="G1864" s="29"/>
    </row>
    <row r="1865" spans="6:7" x14ac:dyDescent="0.2">
      <c r="F1865" s="18"/>
      <c r="G1865" s="29"/>
    </row>
    <row r="1866" spans="6:7" x14ac:dyDescent="0.2">
      <c r="F1866" s="18"/>
      <c r="G1866" s="29"/>
    </row>
    <row r="1867" spans="6:7" x14ac:dyDescent="0.2">
      <c r="F1867" s="18"/>
      <c r="G1867" s="29"/>
    </row>
    <row r="1868" spans="6:7" x14ac:dyDescent="0.2">
      <c r="F1868" s="18"/>
      <c r="G1868" s="29"/>
    </row>
    <row r="1869" spans="6:7" x14ac:dyDescent="0.2">
      <c r="F1869" s="18"/>
      <c r="G1869" s="29"/>
    </row>
    <row r="1870" spans="6:7" x14ac:dyDescent="0.2">
      <c r="F1870" s="18"/>
      <c r="G1870" s="29"/>
    </row>
    <row r="1871" spans="6:7" x14ac:dyDescent="0.2">
      <c r="F1871" s="18"/>
      <c r="G1871" s="29"/>
    </row>
    <row r="1872" spans="6:7" x14ac:dyDescent="0.2">
      <c r="F1872" s="18"/>
      <c r="G1872" s="29"/>
    </row>
    <row r="1873" spans="6:7" x14ac:dyDescent="0.2">
      <c r="F1873" s="18"/>
      <c r="G1873" s="29"/>
    </row>
    <row r="1874" spans="6:7" x14ac:dyDescent="0.2">
      <c r="F1874" s="18"/>
      <c r="G1874" s="29"/>
    </row>
    <row r="1875" spans="6:7" x14ac:dyDescent="0.2">
      <c r="F1875" s="18"/>
      <c r="G1875" s="29"/>
    </row>
    <row r="1876" spans="6:7" x14ac:dyDescent="0.2">
      <c r="F1876" s="18"/>
      <c r="G1876" s="29"/>
    </row>
    <row r="1877" spans="6:7" x14ac:dyDescent="0.2">
      <c r="F1877" s="18"/>
      <c r="G1877" s="29"/>
    </row>
    <row r="1878" spans="6:7" x14ac:dyDescent="0.2">
      <c r="F1878" s="18"/>
      <c r="G1878" s="29"/>
    </row>
    <row r="1879" spans="6:7" x14ac:dyDescent="0.2">
      <c r="F1879" s="18"/>
      <c r="G1879" s="29"/>
    </row>
    <row r="1880" spans="6:7" x14ac:dyDescent="0.2">
      <c r="F1880" s="18"/>
      <c r="G1880" s="29"/>
    </row>
    <row r="1881" spans="6:7" x14ac:dyDescent="0.2">
      <c r="F1881" s="18"/>
      <c r="G1881" s="29"/>
    </row>
    <row r="1882" spans="6:7" x14ac:dyDescent="0.2">
      <c r="F1882" s="18"/>
      <c r="G1882" s="29"/>
    </row>
    <row r="1883" spans="6:7" x14ac:dyDescent="0.2">
      <c r="F1883" s="18"/>
      <c r="G1883" s="29"/>
    </row>
    <row r="1884" spans="6:7" x14ac:dyDescent="0.2">
      <c r="F1884" s="18"/>
      <c r="G1884" s="29"/>
    </row>
    <row r="1885" spans="6:7" x14ac:dyDescent="0.2">
      <c r="F1885" s="18"/>
      <c r="G1885" s="29"/>
    </row>
    <row r="1886" spans="6:7" x14ac:dyDescent="0.2">
      <c r="F1886" s="18"/>
      <c r="G1886" s="29"/>
    </row>
    <row r="1887" spans="6:7" x14ac:dyDescent="0.2">
      <c r="F1887" s="18"/>
      <c r="G1887" s="29"/>
    </row>
    <row r="1888" spans="6:7" x14ac:dyDescent="0.2">
      <c r="F1888" s="18"/>
      <c r="G1888" s="29"/>
    </row>
    <row r="1889" spans="6:7" x14ac:dyDescent="0.2">
      <c r="F1889" s="18"/>
      <c r="G1889" s="29"/>
    </row>
    <row r="1890" spans="6:7" x14ac:dyDescent="0.2">
      <c r="F1890" s="18"/>
      <c r="G1890" s="29"/>
    </row>
    <row r="1891" spans="6:7" x14ac:dyDescent="0.2">
      <c r="F1891" s="18"/>
      <c r="G1891" s="29"/>
    </row>
    <row r="1892" spans="6:7" x14ac:dyDescent="0.2">
      <c r="F1892" s="18"/>
      <c r="G1892" s="29"/>
    </row>
    <row r="1893" spans="6:7" x14ac:dyDescent="0.2">
      <c r="F1893" s="18"/>
      <c r="G1893" s="29"/>
    </row>
    <row r="1894" spans="6:7" x14ac:dyDescent="0.2">
      <c r="F1894" s="18"/>
      <c r="G1894" s="29"/>
    </row>
    <row r="1895" spans="6:7" x14ac:dyDescent="0.2">
      <c r="F1895" s="18"/>
      <c r="G1895" s="29"/>
    </row>
    <row r="1896" spans="6:7" x14ac:dyDescent="0.2">
      <c r="F1896" s="18"/>
      <c r="G1896" s="29"/>
    </row>
    <row r="1897" spans="6:7" x14ac:dyDescent="0.2">
      <c r="F1897" s="18"/>
      <c r="G1897" s="29"/>
    </row>
    <row r="1898" spans="6:7" x14ac:dyDescent="0.2">
      <c r="F1898" s="18"/>
      <c r="G1898" s="29"/>
    </row>
    <row r="1899" spans="6:7" x14ac:dyDescent="0.2">
      <c r="F1899" s="18"/>
      <c r="G1899" s="29"/>
    </row>
    <row r="1900" spans="6:7" x14ac:dyDescent="0.2">
      <c r="F1900" s="18"/>
      <c r="G1900" s="29"/>
    </row>
    <row r="1901" spans="6:7" x14ac:dyDescent="0.2">
      <c r="F1901" s="18"/>
      <c r="G1901" s="29"/>
    </row>
    <row r="1902" spans="6:7" x14ac:dyDescent="0.2">
      <c r="F1902" s="18"/>
      <c r="G1902" s="29"/>
    </row>
    <row r="1903" spans="6:7" x14ac:dyDescent="0.2">
      <c r="F1903" s="18"/>
      <c r="G1903" s="29"/>
    </row>
    <row r="1904" spans="6:7" x14ac:dyDescent="0.2">
      <c r="F1904" s="18"/>
      <c r="G1904" s="29"/>
    </row>
    <row r="1905" spans="6:7" x14ac:dyDescent="0.2">
      <c r="F1905" s="18"/>
      <c r="G1905" s="29"/>
    </row>
    <row r="1906" spans="6:7" x14ac:dyDescent="0.2">
      <c r="F1906" s="18"/>
      <c r="G1906" s="29"/>
    </row>
    <row r="1907" spans="6:7" x14ac:dyDescent="0.2">
      <c r="F1907" s="18"/>
      <c r="G1907" s="29"/>
    </row>
    <row r="1908" spans="6:7" x14ac:dyDescent="0.2">
      <c r="F1908" s="18"/>
      <c r="G1908" s="29"/>
    </row>
    <row r="1909" spans="6:7" x14ac:dyDescent="0.2">
      <c r="F1909" s="18"/>
      <c r="G1909" s="29"/>
    </row>
    <row r="1910" spans="6:7" x14ac:dyDescent="0.2">
      <c r="F1910" s="18"/>
      <c r="G1910" s="29"/>
    </row>
    <row r="1911" spans="6:7" x14ac:dyDescent="0.2">
      <c r="F1911" s="18"/>
      <c r="G1911" s="29"/>
    </row>
    <row r="1912" spans="6:7" x14ac:dyDescent="0.2">
      <c r="F1912" s="18"/>
      <c r="G1912" s="29"/>
    </row>
    <row r="1913" spans="6:7" x14ac:dyDescent="0.2">
      <c r="F1913" s="18"/>
      <c r="G1913" s="29"/>
    </row>
    <row r="1914" spans="6:7" x14ac:dyDescent="0.2">
      <c r="F1914" s="18"/>
      <c r="G1914" s="29"/>
    </row>
    <row r="1915" spans="6:7" x14ac:dyDescent="0.2">
      <c r="F1915" s="18"/>
      <c r="G1915" s="29"/>
    </row>
    <row r="1916" spans="6:7" x14ac:dyDescent="0.2">
      <c r="F1916" s="18"/>
      <c r="G1916" s="29"/>
    </row>
    <row r="1917" spans="6:7" x14ac:dyDescent="0.2">
      <c r="F1917" s="18"/>
      <c r="G1917" s="29"/>
    </row>
    <row r="1918" spans="6:7" x14ac:dyDescent="0.2">
      <c r="F1918" s="18"/>
      <c r="G1918" s="29"/>
    </row>
    <row r="1919" spans="6:7" x14ac:dyDescent="0.2">
      <c r="F1919" s="18"/>
      <c r="G1919" s="29"/>
    </row>
    <row r="1920" spans="6:7" x14ac:dyDescent="0.2">
      <c r="F1920" s="18"/>
      <c r="G1920" s="29"/>
    </row>
    <row r="1921" spans="6:7" x14ac:dyDescent="0.2">
      <c r="F1921" s="18"/>
      <c r="G1921" s="29"/>
    </row>
    <row r="1922" spans="6:7" x14ac:dyDescent="0.2">
      <c r="F1922" s="18"/>
      <c r="G1922" s="29"/>
    </row>
    <row r="1923" spans="6:7" x14ac:dyDescent="0.2">
      <c r="F1923" s="18"/>
      <c r="G1923" s="29"/>
    </row>
    <row r="1924" spans="6:7" x14ac:dyDescent="0.2">
      <c r="F1924" s="18"/>
      <c r="G1924" s="29"/>
    </row>
    <row r="1925" spans="6:7" x14ac:dyDescent="0.2">
      <c r="F1925" s="18"/>
      <c r="G1925" s="29"/>
    </row>
    <row r="1926" spans="6:7" x14ac:dyDescent="0.2">
      <c r="F1926" s="18"/>
      <c r="G1926" s="29"/>
    </row>
    <row r="1927" spans="6:7" x14ac:dyDescent="0.2">
      <c r="F1927" s="18"/>
      <c r="G1927" s="29"/>
    </row>
    <row r="1928" spans="6:7" x14ac:dyDescent="0.2">
      <c r="F1928" s="18"/>
      <c r="G1928" s="29"/>
    </row>
    <row r="1929" spans="6:7" x14ac:dyDescent="0.2">
      <c r="F1929" s="18"/>
      <c r="G1929" s="29"/>
    </row>
    <row r="1930" spans="6:7" x14ac:dyDescent="0.2">
      <c r="F1930" s="18"/>
      <c r="G1930" s="29"/>
    </row>
    <row r="1931" spans="6:7" x14ac:dyDescent="0.2">
      <c r="F1931" s="18"/>
      <c r="G1931" s="29"/>
    </row>
    <row r="1932" spans="6:7" x14ac:dyDescent="0.2">
      <c r="F1932" s="18"/>
      <c r="G1932" s="29"/>
    </row>
    <row r="1933" spans="6:7" x14ac:dyDescent="0.2">
      <c r="F1933" s="18"/>
      <c r="G1933" s="29"/>
    </row>
    <row r="1934" spans="6:7" x14ac:dyDescent="0.2">
      <c r="F1934" s="18"/>
      <c r="G1934" s="29"/>
    </row>
    <row r="1935" spans="6:7" x14ac:dyDescent="0.2">
      <c r="F1935" s="18"/>
      <c r="G1935" s="29"/>
    </row>
    <row r="1936" spans="6:7" x14ac:dyDescent="0.2">
      <c r="F1936" s="18"/>
      <c r="G1936" s="29"/>
    </row>
    <row r="1937" spans="6:7" x14ac:dyDescent="0.2">
      <c r="F1937" s="18"/>
      <c r="G1937" s="29"/>
    </row>
    <row r="1938" spans="6:7" x14ac:dyDescent="0.2">
      <c r="F1938" s="18"/>
      <c r="G1938" s="29"/>
    </row>
    <row r="1939" spans="6:7" x14ac:dyDescent="0.2">
      <c r="F1939" s="18"/>
      <c r="G1939" s="29"/>
    </row>
    <row r="1940" spans="6:7" x14ac:dyDescent="0.2">
      <c r="F1940" s="18"/>
      <c r="G1940" s="29"/>
    </row>
    <row r="1941" spans="6:7" x14ac:dyDescent="0.2">
      <c r="F1941" s="18"/>
      <c r="G1941" s="29"/>
    </row>
    <row r="1942" spans="6:7" x14ac:dyDescent="0.2">
      <c r="F1942" s="18"/>
      <c r="G1942" s="29"/>
    </row>
    <row r="1943" spans="6:7" x14ac:dyDescent="0.2">
      <c r="F1943" s="18"/>
      <c r="G1943" s="29"/>
    </row>
    <row r="1944" spans="6:7" x14ac:dyDescent="0.2">
      <c r="F1944" s="18"/>
      <c r="G1944" s="29"/>
    </row>
    <row r="1945" spans="6:7" x14ac:dyDescent="0.2">
      <c r="F1945" s="18"/>
      <c r="G1945" s="29"/>
    </row>
    <row r="1946" spans="6:7" x14ac:dyDescent="0.2">
      <c r="F1946" s="18"/>
      <c r="G1946" s="29"/>
    </row>
    <row r="1947" spans="6:7" x14ac:dyDescent="0.2">
      <c r="F1947" s="18"/>
      <c r="G1947" s="29"/>
    </row>
    <row r="1948" spans="6:7" x14ac:dyDescent="0.2">
      <c r="G1948" s="29"/>
    </row>
    <row r="1949" spans="6:7" x14ac:dyDescent="0.2">
      <c r="G1949" s="29"/>
    </row>
    <row r="1950" spans="6:7" x14ac:dyDescent="0.2">
      <c r="G1950" s="29"/>
    </row>
    <row r="1951" spans="6:7" x14ac:dyDescent="0.2">
      <c r="G1951" s="29"/>
    </row>
    <row r="1952" spans="6:7" x14ac:dyDescent="0.2">
      <c r="G1952" s="29"/>
    </row>
    <row r="1953" spans="7:7" x14ac:dyDescent="0.2">
      <c r="G1953" s="29"/>
    </row>
    <row r="1954" spans="7:7" x14ac:dyDescent="0.2">
      <c r="G1954" s="29"/>
    </row>
    <row r="1955" spans="7:7" x14ac:dyDescent="0.2">
      <c r="G1955" s="29"/>
    </row>
    <row r="1956" spans="7:7" x14ac:dyDescent="0.2">
      <c r="G1956" s="29"/>
    </row>
    <row r="1957" spans="7:7" x14ac:dyDescent="0.2">
      <c r="G1957" s="29"/>
    </row>
    <row r="1958" spans="7:7" x14ac:dyDescent="0.2">
      <c r="G1958" s="29"/>
    </row>
    <row r="1959" spans="7:7" x14ac:dyDescent="0.2">
      <c r="G1959" s="29"/>
    </row>
    <row r="1960" spans="7:7" x14ac:dyDescent="0.2">
      <c r="G1960" s="29"/>
    </row>
    <row r="1961" spans="7:7" x14ac:dyDescent="0.2">
      <c r="G1961" s="29"/>
    </row>
    <row r="1962" spans="7:7" x14ac:dyDescent="0.2">
      <c r="G1962" s="29"/>
    </row>
    <row r="1963" spans="7:7" x14ac:dyDescent="0.2">
      <c r="G1963" s="29"/>
    </row>
    <row r="1964" spans="7:7" x14ac:dyDescent="0.2">
      <c r="G1964" s="29"/>
    </row>
    <row r="1965" spans="7:7" x14ac:dyDescent="0.2">
      <c r="G1965" s="29"/>
    </row>
    <row r="1966" spans="7:7" x14ac:dyDescent="0.2">
      <c r="G1966" s="29"/>
    </row>
    <row r="1967" spans="7:7" x14ac:dyDescent="0.2">
      <c r="G1967" s="29"/>
    </row>
    <row r="1968" spans="7:7" x14ac:dyDescent="0.2">
      <c r="G1968" s="29"/>
    </row>
    <row r="1969" spans="7:7" x14ac:dyDescent="0.2">
      <c r="G1969" s="29"/>
    </row>
    <row r="1970" spans="7:7" x14ac:dyDescent="0.2">
      <c r="G1970" s="29"/>
    </row>
    <row r="1971" spans="7:7" x14ac:dyDescent="0.2">
      <c r="G1971" s="29"/>
    </row>
    <row r="1972" spans="7:7" x14ac:dyDescent="0.2">
      <c r="G1972" s="29"/>
    </row>
    <row r="1973" spans="7:7" x14ac:dyDescent="0.2">
      <c r="G1973" s="29"/>
    </row>
    <row r="1974" spans="7:7" x14ac:dyDescent="0.2">
      <c r="G1974" s="29"/>
    </row>
    <row r="1975" spans="7:7" x14ac:dyDescent="0.2">
      <c r="G1975" s="29"/>
    </row>
    <row r="1976" spans="7:7" x14ac:dyDescent="0.2">
      <c r="G1976" s="29"/>
    </row>
    <row r="1977" spans="7:7" x14ac:dyDescent="0.2">
      <c r="G1977" s="29"/>
    </row>
    <row r="1978" spans="7:7" x14ac:dyDescent="0.2">
      <c r="G1978" s="29"/>
    </row>
    <row r="1979" spans="7:7" x14ac:dyDescent="0.2">
      <c r="G1979" s="29"/>
    </row>
    <row r="1980" spans="7:7" x14ac:dyDescent="0.2">
      <c r="G1980" s="29"/>
    </row>
    <row r="1981" spans="7:7" x14ac:dyDescent="0.2">
      <c r="G1981" s="29"/>
    </row>
    <row r="1982" spans="7:7" x14ac:dyDescent="0.2">
      <c r="G1982" s="29"/>
    </row>
    <row r="1983" spans="7:7" x14ac:dyDescent="0.2">
      <c r="G1983" s="29"/>
    </row>
    <row r="1984" spans="7:7" x14ac:dyDescent="0.2">
      <c r="G1984" s="29"/>
    </row>
    <row r="1985" spans="7:7" x14ac:dyDescent="0.2">
      <c r="G1985" s="29"/>
    </row>
    <row r="1986" spans="7:7" x14ac:dyDescent="0.2">
      <c r="G1986" s="29"/>
    </row>
    <row r="1987" spans="7:7" x14ac:dyDescent="0.2">
      <c r="G1987" s="29"/>
    </row>
    <row r="1988" spans="7:7" x14ac:dyDescent="0.2">
      <c r="G1988" s="29"/>
    </row>
    <row r="1989" spans="7:7" x14ac:dyDescent="0.2">
      <c r="G1989" s="29"/>
    </row>
    <row r="1990" spans="7:7" x14ac:dyDescent="0.2">
      <c r="G1990" s="29"/>
    </row>
    <row r="1991" spans="7:7" x14ac:dyDescent="0.2">
      <c r="G1991" s="29"/>
    </row>
    <row r="1992" spans="7:7" x14ac:dyDescent="0.2">
      <c r="G1992" s="29"/>
    </row>
    <row r="1993" spans="7:7" x14ac:dyDescent="0.2">
      <c r="G1993" s="29"/>
    </row>
    <row r="1994" spans="7:7" x14ac:dyDescent="0.2">
      <c r="G1994" s="29"/>
    </row>
    <row r="1995" spans="7:7" x14ac:dyDescent="0.2">
      <c r="G1995" s="29"/>
    </row>
    <row r="1996" spans="7:7" x14ac:dyDescent="0.2">
      <c r="G1996" s="29"/>
    </row>
    <row r="1997" spans="7:7" x14ac:dyDescent="0.2">
      <c r="G1997" s="29"/>
    </row>
    <row r="1998" spans="7:7" x14ac:dyDescent="0.2">
      <c r="G1998" s="29"/>
    </row>
    <row r="1999" spans="7:7" x14ac:dyDescent="0.2">
      <c r="G1999" s="29"/>
    </row>
    <row r="2000" spans="7:7" x14ac:dyDescent="0.2">
      <c r="G2000" s="29"/>
    </row>
    <row r="2001" spans="7:7" x14ac:dyDescent="0.2">
      <c r="G2001" s="29"/>
    </row>
    <row r="2002" spans="7:7" x14ac:dyDescent="0.2">
      <c r="G2002" s="29"/>
    </row>
    <row r="2003" spans="7:7" x14ac:dyDescent="0.2">
      <c r="G2003" s="29"/>
    </row>
    <row r="2004" spans="7:7" x14ac:dyDescent="0.2">
      <c r="G2004" s="29"/>
    </row>
    <row r="2005" spans="7:7" x14ac:dyDescent="0.2">
      <c r="G2005" s="29"/>
    </row>
    <row r="2006" spans="7:7" x14ac:dyDescent="0.2">
      <c r="G2006" s="29"/>
    </row>
    <row r="2007" spans="7:7" x14ac:dyDescent="0.2">
      <c r="G2007" s="29"/>
    </row>
    <row r="2008" spans="7:7" x14ac:dyDescent="0.2">
      <c r="G2008" s="29"/>
    </row>
    <row r="2009" spans="7:7" x14ac:dyDescent="0.2">
      <c r="G2009" s="29"/>
    </row>
    <row r="2010" spans="7:7" x14ac:dyDescent="0.2">
      <c r="G2010" s="29"/>
    </row>
    <row r="2011" spans="7:7" x14ac:dyDescent="0.2">
      <c r="G2011" s="29"/>
    </row>
    <row r="2012" spans="7:7" x14ac:dyDescent="0.2">
      <c r="G2012" s="29"/>
    </row>
    <row r="2013" spans="7:7" x14ac:dyDescent="0.2">
      <c r="G2013" s="29"/>
    </row>
    <row r="2014" spans="7:7" x14ac:dyDescent="0.2">
      <c r="G2014" s="29"/>
    </row>
    <row r="2015" spans="7:7" x14ac:dyDescent="0.2">
      <c r="G2015" s="29"/>
    </row>
    <row r="2016" spans="7:7" x14ac:dyDescent="0.2">
      <c r="G2016" s="29"/>
    </row>
    <row r="2017" spans="7:7" x14ac:dyDescent="0.2">
      <c r="G2017" s="29"/>
    </row>
    <row r="2018" spans="7:7" x14ac:dyDescent="0.2">
      <c r="G2018" s="29"/>
    </row>
    <row r="2019" spans="7:7" x14ac:dyDescent="0.2">
      <c r="G2019" s="29"/>
    </row>
    <row r="2020" spans="7:7" x14ac:dyDescent="0.2">
      <c r="G2020" s="29"/>
    </row>
    <row r="2021" spans="7:7" x14ac:dyDescent="0.2">
      <c r="G2021" s="29"/>
    </row>
    <row r="2022" spans="7:7" x14ac:dyDescent="0.2">
      <c r="G2022" s="29"/>
    </row>
    <row r="2023" spans="7:7" x14ac:dyDescent="0.2">
      <c r="G2023" s="29"/>
    </row>
    <row r="2024" spans="7:7" x14ac:dyDescent="0.2">
      <c r="G2024" s="29"/>
    </row>
    <row r="2025" spans="7:7" x14ac:dyDescent="0.2">
      <c r="G2025" s="29"/>
    </row>
    <row r="2026" spans="7:7" x14ac:dyDescent="0.2">
      <c r="G2026" s="29"/>
    </row>
    <row r="2027" spans="7:7" x14ac:dyDescent="0.2">
      <c r="G2027" s="29"/>
    </row>
    <row r="2028" spans="7:7" x14ac:dyDescent="0.2">
      <c r="G2028" s="29"/>
    </row>
    <row r="2029" spans="7:7" x14ac:dyDescent="0.2">
      <c r="G2029" s="29"/>
    </row>
    <row r="2030" spans="7:7" x14ac:dyDescent="0.2">
      <c r="G2030" s="29"/>
    </row>
    <row r="2031" spans="7:7" x14ac:dyDescent="0.2">
      <c r="G2031" s="29"/>
    </row>
    <row r="2032" spans="7:7" x14ac:dyDescent="0.2">
      <c r="G2032" s="29"/>
    </row>
    <row r="2033" spans="7:7" x14ac:dyDescent="0.2">
      <c r="G2033" s="29"/>
    </row>
    <row r="2034" spans="7:7" x14ac:dyDescent="0.2">
      <c r="G2034" s="29"/>
    </row>
    <row r="2035" spans="7:7" x14ac:dyDescent="0.2">
      <c r="G2035" s="29"/>
    </row>
    <row r="2036" spans="7:7" x14ac:dyDescent="0.2">
      <c r="G2036" s="29"/>
    </row>
    <row r="2037" spans="7:7" x14ac:dyDescent="0.2">
      <c r="G2037" s="29"/>
    </row>
    <row r="2038" spans="7:7" x14ac:dyDescent="0.2">
      <c r="G2038" s="29"/>
    </row>
    <row r="2039" spans="7:7" x14ac:dyDescent="0.2">
      <c r="G2039" s="29"/>
    </row>
    <row r="2040" spans="7:7" x14ac:dyDescent="0.2">
      <c r="G2040" s="29"/>
    </row>
    <row r="2041" spans="7:7" x14ac:dyDescent="0.2">
      <c r="G2041" s="29"/>
    </row>
    <row r="2042" spans="7:7" x14ac:dyDescent="0.2">
      <c r="G2042" s="29"/>
    </row>
    <row r="2043" spans="7:7" x14ac:dyDescent="0.2">
      <c r="G2043" s="29"/>
    </row>
    <row r="2044" spans="7:7" x14ac:dyDescent="0.2">
      <c r="G2044" s="29"/>
    </row>
    <row r="2045" spans="7:7" x14ac:dyDescent="0.2">
      <c r="G2045" s="29"/>
    </row>
    <row r="2046" spans="7:7" x14ac:dyDescent="0.2">
      <c r="G2046" s="29"/>
    </row>
    <row r="2047" spans="7:7" x14ac:dyDescent="0.2">
      <c r="G2047" s="29"/>
    </row>
    <row r="2048" spans="7:7" x14ac:dyDescent="0.2">
      <c r="G2048" s="29"/>
    </row>
    <row r="2049" spans="7:7" x14ac:dyDescent="0.2">
      <c r="G2049" s="29"/>
    </row>
    <row r="2050" spans="7:7" x14ac:dyDescent="0.2">
      <c r="G2050" s="29"/>
    </row>
    <row r="2051" spans="7:7" x14ac:dyDescent="0.2">
      <c r="G2051" s="29"/>
    </row>
    <row r="2052" spans="7:7" x14ac:dyDescent="0.2">
      <c r="G2052" s="29"/>
    </row>
    <row r="2053" spans="7:7" x14ac:dyDescent="0.2">
      <c r="G2053" s="29"/>
    </row>
    <row r="2054" spans="7:7" x14ac:dyDescent="0.2">
      <c r="G2054" s="29"/>
    </row>
    <row r="2055" spans="7:7" x14ac:dyDescent="0.2">
      <c r="G2055" s="29"/>
    </row>
    <row r="2056" spans="7:7" x14ac:dyDescent="0.2">
      <c r="G2056" s="29"/>
    </row>
    <row r="2057" spans="7:7" x14ac:dyDescent="0.2">
      <c r="G2057" s="29"/>
    </row>
    <row r="2058" spans="7:7" x14ac:dyDescent="0.2">
      <c r="G2058" s="29"/>
    </row>
    <row r="2059" spans="7:7" x14ac:dyDescent="0.2">
      <c r="G2059" s="29"/>
    </row>
    <row r="2060" spans="7:7" x14ac:dyDescent="0.2">
      <c r="G2060" s="29"/>
    </row>
    <row r="2061" spans="7:7" x14ac:dyDescent="0.2">
      <c r="G2061" s="29"/>
    </row>
    <row r="2062" spans="7:7" x14ac:dyDescent="0.2">
      <c r="G2062" s="29"/>
    </row>
    <row r="2063" spans="7:7" x14ac:dyDescent="0.2">
      <c r="G2063" s="29"/>
    </row>
    <row r="2064" spans="7:7" x14ac:dyDescent="0.2">
      <c r="G2064" s="29"/>
    </row>
    <row r="2065" spans="7:7" x14ac:dyDescent="0.2">
      <c r="G2065" s="29"/>
    </row>
    <row r="2066" spans="7:7" x14ac:dyDescent="0.2">
      <c r="G2066" s="29"/>
    </row>
    <row r="2067" spans="7:7" x14ac:dyDescent="0.2">
      <c r="G2067" s="29"/>
    </row>
    <row r="2068" spans="7:7" x14ac:dyDescent="0.2">
      <c r="G2068" s="29"/>
    </row>
    <row r="2069" spans="7:7" x14ac:dyDescent="0.2">
      <c r="G2069" s="29"/>
    </row>
    <row r="2070" spans="7:7" x14ac:dyDescent="0.2">
      <c r="G2070" s="29"/>
    </row>
    <row r="2071" spans="7:7" x14ac:dyDescent="0.2">
      <c r="G2071" s="29"/>
    </row>
    <row r="2072" spans="7:7" x14ac:dyDescent="0.2">
      <c r="G2072" s="29"/>
    </row>
    <row r="2073" spans="7:7" x14ac:dyDescent="0.2">
      <c r="G2073" s="29"/>
    </row>
    <row r="2074" spans="7:7" x14ac:dyDescent="0.2">
      <c r="G2074" s="29"/>
    </row>
    <row r="2075" spans="7:7" x14ac:dyDescent="0.2">
      <c r="G2075" s="29"/>
    </row>
    <row r="2076" spans="7:7" x14ac:dyDescent="0.2">
      <c r="G2076" s="29"/>
    </row>
    <row r="2077" spans="7:7" x14ac:dyDescent="0.2">
      <c r="G2077" s="29"/>
    </row>
    <row r="2078" spans="7:7" x14ac:dyDescent="0.2">
      <c r="G2078" s="29"/>
    </row>
    <row r="2079" spans="7:7" x14ac:dyDescent="0.2">
      <c r="G2079" s="29"/>
    </row>
    <row r="2080" spans="7:7" x14ac:dyDescent="0.2">
      <c r="G2080" s="29"/>
    </row>
    <row r="2081" spans="7:7" x14ac:dyDescent="0.2">
      <c r="G2081" s="29"/>
    </row>
    <row r="2082" spans="7:7" x14ac:dyDescent="0.2">
      <c r="G2082" s="29"/>
    </row>
    <row r="2083" spans="7:7" x14ac:dyDescent="0.2">
      <c r="G2083" s="29"/>
    </row>
    <row r="2084" spans="7:7" x14ac:dyDescent="0.2">
      <c r="G2084" s="29"/>
    </row>
    <row r="2085" spans="7:7" x14ac:dyDescent="0.2">
      <c r="G2085" s="29"/>
    </row>
    <row r="2086" spans="7:7" x14ac:dyDescent="0.2">
      <c r="G2086" s="29"/>
    </row>
    <row r="2087" spans="7:7" x14ac:dyDescent="0.2">
      <c r="G2087" s="29"/>
    </row>
    <row r="2088" spans="7:7" x14ac:dyDescent="0.2">
      <c r="G2088" s="29"/>
    </row>
    <row r="2089" spans="7:7" x14ac:dyDescent="0.2">
      <c r="G2089" s="29"/>
    </row>
    <row r="2090" spans="7:7" x14ac:dyDescent="0.2">
      <c r="G2090" s="29"/>
    </row>
    <row r="2091" spans="7:7" x14ac:dyDescent="0.2">
      <c r="G2091" s="29"/>
    </row>
    <row r="2092" spans="7:7" x14ac:dyDescent="0.2">
      <c r="G2092" s="29"/>
    </row>
    <row r="2093" spans="7:7" x14ac:dyDescent="0.2">
      <c r="G2093" s="29"/>
    </row>
    <row r="2094" spans="7:7" x14ac:dyDescent="0.2">
      <c r="G2094" s="29"/>
    </row>
    <row r="2095" spans="7:7" x14ac:dyDescent="0.2">
      <c r="G2095" s="29"/>
    </row>
    <row r="2096" spans="7:7" x14ac:dyDescent="0.2">
      <c r="G2096" s="29"/>
    </row>
    <row r="2097" spans="7:7" x14ac:dyDescent="0.2">
      <c r="G2097" s="29"/>
    </row>
    <row r="2098" spans="7:7" x14ac:dyDescent="0.2">
      <c r="G2098" s="29"/>
    </row>
    <row r="2099" spans="7:7" x14ac:dyDescent="0.2">
      <c r="G2099" s="29"/>
    </row>
    <row r="2100" spans="7:7" x14ac:dyDescent="0.2">
      <c r="G2100" s="29"/>
    </row>
    <row r="2101" spans="7:7" x14ac:dyDescent="0.2">
      <c r="G2101" s="29"/>
    </row>
    <row r="2102" spans="7:7" x14ac:dyDescent="0.2">
      <c r="G2102" s="29"/>
    </row>
    <row r="2103" spans="7:7" x14ac:dyDescent="0.2">
      <c r="G2103" s="29"/>
    </row>
    <row r="2104" spans="7:7" x14ac:dyDescent="0.2">
      <c r="G2104" s="29"/>
    </row>
    <row r="2105" spans="7:7" x14ac:dyDescent="0.2">
      <c r="G2105" s="29"/>
    </row>
    <row r="2106" spans="7:7" x14ac:dyDescent="0.2">
      <c r="G2106" s="29"/>
    </row>
    <row r="2107" spans="7:7" x14ac:dyDescent="0.2">
      <c r="G2107" s="29"/>
    </row>
    <row r="2108" spans="7:7" x14ac:dyDescent="0.2">
      <c r="G2108" s="29"/>
    </row>
    <row r="2109" spans="7:7" x14ac:dyDescent="0.2">
      <c r="G2109" s="29"/>
    </row>
    <row r="2110" spans="7:7" x14ac:dyDescent="0.2">
      <c r="G2110" s="29"/>
    </row>
    <row r="2111" spans="7:7" x14ac:dyDescent="0.2">
      <c r="G2111" s="29"/>
    </row>
    <row r="2112" spans="7:7" x14ac:dyDescent="0.2">
      <c r="G2112" s="29"/>
    </row>
    <row r="2113" spans="7:7" x14ac:dyDescent="0.2">
      <c r="G2113" s="29"/>
    </row>
    <row r="2114" spans="7:7" x14ac:dyDescent="0.2">
      <c r="G2114" s="29"/>
    </row>
    <row r="2115" spans="7:7" x14ac:dyDescent="0.2">
      <c r="G2115" s="29"/>
    </row>
    <row r="2116" spans="7:7" x14ac:dyDescent="0.2">
      <c r="G2116" s="29"/>
    </row>
    <row r="2117" spans="7:7" x14ac:dyDescent="0.2">
      <c r="G2117" s="29"/>
    </row>
    <row r="2118" spans="7:7" x14ac:dyDescent="0.2">
      <c r="G2118" s="29"/>
    </row>
    <row r="2119" spans="7:7" x14ac:dyDescent="0.2">
      <c r="G2119" s="29"/>
    </row>
    <row r="2120" spans="7:7" x14ac:dyDescent="0.2">
      <c r="G2120" s="29"/>
    </row>
    <row r="2121" spans="7:7" x14ac:dyDescent="0.2">
      <c r="G2121" s="29"/>
    </row>
    <row r="2122" spans="7:7" x14ac:dyDescent="0.2">
      <c r="G2122" s="29"/>
    </row>
    <row r="2123" spans="7:7" x14ac:dyDescent="0.2">
      <c r="G2123" s="29"/>
    </row>
    <row r="2124" spans="7:7" x14ac:dyDescent="0.2">
      <c r="G2124" s="29"/>
    </row>
    <row r="2125" spans="7:7" x14ac:dyDescent="0.2">
      <c r="G2125" s="29"/>
    </row>
    <row r="2126" spans="7:7" x14ac:dyDescent="0.2">
      <c r="G2126" s="29"/>
    </row>
    <row r="2127" spans="7:7" x14ac:dyDescent="0.2">
      <c r="G2127" s="29"/>
    </row>
    <row r="2128" spans="7:7" x14ac:dyDescent="0.2">
      <c r="G2128" s="29"/>
    </row>
    <row r="2129" spans="7:7" x14ac:dyDescent="0.2">
      <c r="G2129" s="29"/>
    </row>
    <row r="2130" spans="7:7" x14ac:dyDescent="0.2">
      <c r="G2130" s="29"/>
    </row>
    <row r="2131" spans="7:7" x14ac:dyDescent="0.2">
      <c r="G2131" s="29"/>
    </row>
    <row r="2132" spans="7:7" x14ac:dyDescent="0.2">
      <c r="G2132" s="29"/>
    </row>
    <row r="2133" spans="7:7" x14ac:dyDescent="0.2">
      <c r="G2133" s="29"/>
    </row>
    <row r="2134" spans="7:7" x14ac:dyDescent="0.2">
      <c r="G2134" s="29"/>
    </row>
    <row r="2135" spans="7:7" x14ac:dyDescent="0.2">
      <c r="G2135" s="29"/>
    </row>
    <row r="2136" spans="7:7" x14ac:dyDescent="0.2">
      <c r="G2136" s="29"/>
    </row>
    <row r="2137" spans="7:7" x14ac:dyDescent="0.2">
      <c r="G2137" s="29"/>
    </row>
    <row r="2138" spans="7:7" x14ac:dyDescent="0.2">
      <c r="G2138" s="29"/>
    </row>
    <row r="2139" spans="7:7" x14ac:dyDescent="0.2">
      <c r="G2139" s="29"/>
    </row>
    <row r="2140" spans="7:7" x14ac:dyDescent="0.2">
      <c r="G2140" s="29"/>
    </row>
    <row r="2141" spans="7:7" x14ac:dyDescent="0.2">
      <c r="G2141" s="29"/>
    </row>
    <row r="2142" spans="7:7" x14ac:dyDescent="0.2">
      <c r="G2142" s="29"/>
    </row>
    <row r="2143" spans="7:7" x14ac:dyDescent="0.2">
      <c r="G2143" s="29"/>
    </row>
    <row r="2144" spans="7:7" x14ac:dyDescent="0.2">
      <c r="G2144" s="29"/>
    </row>
    <row r="2145" spans="7:7" x14ac:dyDescent="0.2">
      <c r="G2145" s="29"/>
    </row>
    <row r="2146" spans="7:7" x14ac:dyDescent="0.2">
      <c r="G2146" s="29"/>
    </row>
  </sheetData>
  <sheetProtection formatColumns="0"/>
  <autoFilter ref="A7:G432"/>
  <mergeCells count="3">
    <mergeCell ref="A5:G5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2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Лист1!$A$4:$E$1693</f>
        <v>0</v>
      </c>
    </row>
    <row r="5" spans="1:2" x14ac:dyDescent="0.2">
      <c r="B5" s="2">
        <v>1.05</v>
      </c>
    </row>
    <row r="6" spans="1:2" x14ac:dyDescent="0.2">
      <c r="B6" s="2" t="s">
        <v>1490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990</v>
      </c>
      <c r="B15" s="2">
        <v>2986</v>
      </c>
    </row>
    <row r="16" spans="1:2" x14ac:dyDescent="0.2">
      <c r="B16" s="1" t="s">
        <v>1738</v>
      </c>
    </row>
    <row r="17" spans="1:18" x14ac:dyDescent="0.2">
      <c r="B17" s="1" t="s">
        <v>989</v>
      </c>
    </row>
    <row r="18" spans="1:18" x14ac:dyDescent="0.2">
      <c r="A18" s="2" t="e">
        <f>Лист1!#REF!</f>
        <v>#REF!</v>
      </c>
      <c r="B18" s="1" t="s">
        <v>1737</v>
      </c>
    </row>
    <row r="19" spans="1:18" x14ac:dyDescent="0.2">
      <c r="A19" s="2" t="e">
        <f>Лист1!#REF!</f>
        <v>#REF!</v>
      </c>
      <c r="B19" s="2" t="s">
        <v>1736</v>
      </c>
      <c r="C19" s="2">
        <v>2</v>
      </c>
      <c r="D19" s="1" t="s">
        <v>1739</v>
      </c>
      <c r="E19" s="1" t="s">
        <v>1740</v>
      </c>
      <c r="F19" s="1" t="s">
        <v>1742</v>
      </c>
      <c r="G19" s="1" t="s">
        <v>1743</v>
      </c>
      <c r="H19" s="1" t="s">
        <v>1744</v>
      </c>
      <c r="I19" s="1" t="s">
        <v>1745</v>
      </c>
      <c r="J19" s="1" t="s">
        <v>1747</v>
      </c>
      <c r="K19" s="1" t="s">
        <v>894</v>
      </c>
      <c r="L19" s="1" t="s">
        <v>984</v>
      </c>
    </row>
    <row r="20" spans="1:18" x14ac:dyDescent="0.2">
      <c r="C20" s="1">
        <v>0.7055475115776062</v>
      </c>
      <c r="D20" s="1" t="s">
        <v>1739</v>
      </c>
      <c r="E20" s="1" t="s">
        <v>1740</v>
      </c>
      <c r="F20" s="1" t="s">
        <v>1742</v>
      </c>
      <c r="G20" s="1" t="s">
        <v>1743</v>
      </c>
      <c r="H20" s="1" t="s">
        <v>1744</v>
      </c>
      <c r="I20" s="1" t="s">
        <v>991</v>
      </c>
      <c r="J20" s="1" t="s">
        <v>979</v>
      </c>
      <c r="K20" s="1" t="s">
        <v>992</v>
      </c>
      <c r="L20" s="1" t="s">
        <v>993</v>
      </c>
      <c r="M20" s="1" t="s">
        <v>895</v>
      </c>
      <c r="N20" s="1" t="s">
        <v>896</v>
      </c>
      <c r="O20" s="1" t="s">
        <v>897</v>
      </c>
      <c r="P20" s="1" t="s">
        <v>898</v>
      </c>
      <c r="Q20" s="1" t="s">
        <v>899</v>
      </c>
      <c r="R20" s="1" t="s">
        <v>900</v>
      </c>
    </row>
    <row r="21" spans="1:18" s="2" customFormat="1" x14ac:dyDescent="0.2">
      <c r="C21" s="12" t="s">
        <v>1192</v>
      </c>
      <c r="D21" s="12" t="s">
        <v>1183</v>
      </c>
      <c r="E21" s="12" t="s">
        <v>1184</v>
      </c>
      <c r="F21" s="12" t="s">
        <v>1185</v>
      </c>
      <c r="G21" s="12" t="s">
        <v>1186</v>
      </c>
      <c r="H21" s="12" t="s">
        <v>1187</v>
      </c>
      <c r="I21" s="12" t="s">
        <v>1188</v>
      </c>
      <c r="J21" s="12" t="s">
        <v>1189</v>
      </c>
      <c r="K21" s="12" t="s">
        <v>1190</v>
      </c>
      <c r="L21" s="12" t="s">
        <v>1191</v>
      </c>
    </row>
    <row r="22" spans="1:18" x14ac:dyDescent="0.2">
      <c r="C22" s="12" t="s">
        <v>1193</v>
      </c>
      <c r="M22" s="1">
        <v>1</v>
      </c>
      <c r="N22" s="1" t="s">
        <v>901</v>
      </c>
      <c r="O22" s="1" t="s">
        <v>901</v>
      </c>
      <c r="P22" s="1" t="s">
        <v>901</v>
      </c>
      <c r="Q22" s="1" t="s">
        <v>901</v>
      </c>
      <c r="R22" s="1" t="s">
        <v>901</v>
      </c>
    </row>
    <row r="23" spans="1:18" x14ac:dyDescent="0.2">
      <c r="C23" s="12" t="s">
        <v>1194</v>
      </c>
      <c r="K23"/>
      <c r="L23"/>
      <c r="M23" s="1">
        <v>3</v>
      </c>
      <c r="N23" s="1" t="s">
        <v>902</v>
      </c>
      <c r="O23" s="1" t="s">
        <v>903</v>
      </c>
      <c r="P23" s="1" t="s">
        <v>901</v>
      </c>
      <c r="Q23" s="1" t="s">
        <v>901</v>
      </c>
      <c r="R23" s="1" t="s">
        <v>901</v>
      </c>
    </row>
    <row r="24" spans="1:18" x14ac:dyDescent="0.2">
      <c r="C24" s="12" t="s">
        <v>1195</v>
      </c>
      <c r="K24"/>
      <c r="L24"/>
      <c r="M24" s="1">
        <v>4</v>
      </c>
      <c r="N24" s="1" t="s">
        <v>902</v>
      </c>
      <c r="O24" s="1" t="s">
        <v>905</v>
      </c>
      <c r="P24" s="1" t="s">
        <v>901</v>
      </c>
      <c r="Q24" s="1" t="s">
        <v>901</v>
      </c>
      <c r="R24" s="1" t="s">
        <v>901</v>
      </c>
    </row>
    <row r="25" spans="1:18" x14ac:dyDescent="0.2">
      <c r="C25" s="12" t="s">
        <v>1196</v>
      </c>
      <c r="K25"/>
      <c r="L25"/>
      <c r="M25" s="1">
        <v>2</v>
      </c>
      <c r="N25" s="1" t="s">
        <v>902</v>
      </c>
      <c r="O25" s="1" t="s">
        <v>901</v>
      </c>
      <c r="P25" s="1" t="s">
        <v>901</v>
      </c>
      <c r="Q25" s="1" t="s">
        <v>901</v>
      </c>
      <c r="R25" s="1" t="s">
        <v>901</v>
      </c>
    </row>
    <row r="26" spans="1:18" x14ac:dyDescent="0.2">
      <c r="C26" s="12" t="s">
        <v>1197</v>
      </c>
      <c r="K26"/>
      <c r="L26"/>
      <c r="M26" s="1">
        <v>17</v>
      </c>
      <c r="N26" s="1" t="s">
        <v>910</v>
      </c>
      <c r="O26" s="1" t="s">
        <v>903</v>
      </c>
      <c r="P26" s="1" t="s">
        <v>901</v>
      </c>
      <c r="Q26" s="1" t="s">
        <v>901</v>
      </c>
      <c r="R26" s="1" t="s">
        <v>901</v>
      </c>
    </row>
    <row r="27" spans="1:18" x14ac:dyDescent="0.2">
      <c r="C27" s="12" t="s">
        <v>198</v>
      </c>
      <c r="K27"/>
      <c r="L27"/>
      <c r="M27" s="1">
        <v>22</v>
      </c>
      <c r="N27" s="1" t="s">
        <v>910</v>
      </c>
      <c r="O27" s="1" t="s">
        <v>914</v>
      </c>
      <c r="P27" s="1" t="s">
        <v>901</v>
      </c>
      <c r="Q27" s="1" t="s">
        <v>901</v>
      </c>
      <c r="R27" s="1" t="s">
        <v>901</v>
      </c>
    </row>
    <row r="28" spans="1:18" x14ac:dyDescent="0.2">
      <c r="C28" s="12" t="s">
        <v>199</v>
      </c>
      <c r="K28"/>
      <c r="L28"/>
      <c r="M28" s="1">
        <v>16</v>
      </c>
      <c r="N28" s="1" t="s">
        <v>910</v>
      </c>
      <c r="O28" s="1" t="s">
        <v>901</v>
      </c>
      <c r="P28" s="1" t="s">
        <v>901</v>
      </c>
      <c r="Q28" s="1" t="s">
        <v>901</v>
      </c>
      <c r="R28" s="1" t="s">
        <v>901</v>
      </c>
    </row>
    <row r="29" spans="1:18" x14ac:dyDescent="0.2">
      <c r="C29" s="12" t="s">
        <v>200</v>
      </c>
      <c r="K29"/>
      <c r="L29"/>
      <c r="M29" s="1">
        <v>33</v>
      </c>
      <c r="N29" s="1" t="s">
        <v>916</v>
      </c>
      <c r="O29" s="1" t="s">
        <v>903</v>
      </c>
      <c r="P29" s="1" t="s">
        <v>901</v>
      </c>
      <c r="Q29" s="1" t="s">
        <v>901</v>
      </c>
      <c r="R29" s="1" t="s">
        <v>901</v>
      </c>
    </row>
    <row r="30" spans="1:18" x14ac:dyDescent="0.2">
      <c r="C30" s="12" t="s">
        <v>201</v>
      </c>
      <c r="K30"/>
      <c r="L30"/>
      <c r="M30" s="1">
        <v>34</v>
      </c>
      <c r="N30" s="1" t="s">
        <v>916</v>
      </c>
      <c r="O30" s="1" t="s">
        <v>909</v>
      </c>
      <c r="P30" s="1" t="s">
        <v>901</v>
      </c>
      <c r="Q30" s="1" t="s">
        <v>901</v>
      </c>
      <c r="R30" s="1" t="s">
        <v>901</v>
      </c>
    </row>
    <row r="31" spans="1:18" x14ac:dyDescent="0.2">
      <c r="C31" s="12" t="s">
        <v>202</v>
      </c>
      <c r="K31"/>
      <c r="L31"/>
      <c r="M31" s="1">
        <v>32</v>
      </c>
      <c r="N31" s="1" t="s">
        <v>916</v>
      </c>
      <c r="O31" s="1" t="s">
        <v>901</v>
      </c>
      <c r="P31" s="1" t="s">
        <v>901</v>
      </c>
      <c r="Q31" s="1" t="s">
        <v>901</v>
      </c>
      <c r="R31" s="1" t="s">
        <v>901</v>
      </c>
    </row>
    <row r="32" spans="1:18" x14ac:dyDescent="0.2">
      <c r="C32" s="12" t="s">
        <v>203</v>
      </c>
      <c r="K32"/>
      <c r="L32"/>
      <c r="M32" s="1">
        <v>52</v>
      </c>
      <c r="N32" s="1" t="s">
        <v>921</v>
      </c>
      <c r="O32" s="1" t="s">
        <v>903</v>
      </c>
      <c r="P32" s="1" t="s">
        <v>901</v>
      </c>
      <c r="Q32" s="1" t="s">
        <v>901</v>
      </c>
      <c r="R32" s="1" t="s">
        <v>901</v>
      </c>
    </row>
    <row r="33" spans="3:18" x14ac:dyDescent="0.2">
      <c r="C33" s="12" t="s">
        <v>204</v>
      </c>
      <c r="K33"/>
      <c r="L33"/>
      <c r="M33" s="1">
        <v>53</v>
      </c>
      <c r="N33" s="1" t="s">
        <v>921</v>
      </c>
      <c r="O33" s="1" t="s">
        <v>909</v>
      </c>
      <c r="P33" s="1" t="s">
        <v>901</v>
      </c>
      <c r="Q33" s="1" t="s">
        <v>901</v>
      </c>
      <c r="R33" s="1" t="s">
        <v>901</v>
      </c>
    </row>
    <row r="34" spans="3:18" x14ac:dyDescent="0.2">
      <c r="C34" s="12" t="s">
        <v>205</v>
      </c>
      <c r="K34"/>
      <c r="L34"/>
      <c r="M34" s="1">
        <v>51</v>
      </c>
      <c r="N34" s="1" t="s">
        <v>921</v>
      </c>
      <c r="O34" s="1" t="s">
        <v>901</v>
      </c>
      <c r="P34" s="1" t="s">
        <v>901</v>
      </c>
      <c r="Q34" s="1" t="s">
        <v>901</v>
      </c>
      <c r="R34" s="1" t="s">
        <v>901</v>
      </c>
    </row>
    <row r="35" spans="3:18" x14ac:dyDescent="0.2">
      <c r="C35" s="12" t="s">
        <v>206</v>
      </c>
      <c r="K35"/>
      <c r="L35"/>
      <c r="M35" s="1">
        <v>144</v>
      </c>
      <c r="N35" s="1" t="s">
        <v>912</v>
      </c>
      <c r="O35" s="1" t="s">
        <v>913</v>
      </c>
      <c r="P35" s="1" t="s">
        <v>901</v>
      </c>
      <c r="Q35" s="1" t="s">
        <v>901</v>
      </c>
      <c r="R35" s="1" t="s">
        <v>901</v>
      </c>
    </row>
    <row r="36" spans="3:18" x14ac:dyDescent="0.2">
      <c r="C36" s="12" t="s">
        <v>1216</v>
      </c>
      <c r="K36"/>
      <c r="L36"/>
      <c r="M36" s="1">
        <v>145</v>
      </c>
      <c r="N36" s="1" t="s">
        <v>912</v>
      </c>
      <c r="O36" s="1" t="s">
        <v>926</v>
      </c>
      <c r="P36" s="1" t="s">
        <v>901</v>
      </c>
      <c r="Q36" s="1" t="s">
        <v>901</v>
      </c>
      <c r="R36" s="1" t="s">
        <v>901</v>
      </c>
    </row>
    <row r="37" spans="3:18" x14ac:dyDescent="0.2">
      <c r="C37" s="12" t="s">
        <v>1217</v>
      </c>
      <c r="K37"/>
      <c r="L37"/>
      <c r="M37" s="1">
        <v>146</v>
      </c>
      <c r="N37" s="1" t="s">
        <v>912</v>
      </c>
      <c r="O37" s="1" t="s">
        <v>926</v>
      </c>
      <c r="P37" s="1" t="s">
        <v>901</v>
      </c>
      <c r="Q37" s="1" t="s">
        <v>927</v>
      </c>
      <c r="R37" s="1" t="s">
        <v>901</v>
      </c>
    </row>
    <row r="38" spans="3:18" x14ac:dyDescent="0.2">
      <c r="C38" s="12" t="s">
        <v>1218</v>
      </c>
      <c r="K38"/>
      <c r="L38"/>
      <c r="M38" s="1">
        <v>169</v>
      </c>
      <c r="N38" s="1" t="s">
        <v>912</v>
      </c>
      <c r="O38" s="1" t="s">
        <v>933</v>
      </c>
      <c r="P38" s="1" t="s">
        <v>901</v>
      </c>
      <c r="Q38" s="1" t="s">
        <v>901</v>
      </c>
      <c r="R38" s="1" t="s">
        <v>901</v>
      </c>
    </row>
    <row r="39" spans="3:18" x14ac:dyDescent="0.2">
      <c r="C39" s="12" t="s">
        <v>1219</v>
      </c>
      <c r="K39"/>
      <c r="L39"/>
      <c r="M39" s="1">
        <v>170</v>
      </c>
      <c r="N39" s="1" t="s">
        <v>912</v>
      </c>
      <c r="O39" s="1" t="s">
        <v>933</v>
      </c>
      <c r="P39" s="1" t="s">
        <v>901</v>
      </c>
      <c r="Q39" s="1" t="s">
        <v>934</v>
      </c>
      <c r="R39" s="1" t="s">
        <v>901</v>
      </c>
    </row>
    <row r="40" spans="3:18" x14ac:dyDescent="0.2">
      <c r="C40" s="12" t="s">
        <v>1220</v>
      </c>
      <c r="K40"/>
      <c r="L40"/>
      <c r="M40" s="1">
        <v>173</v>
      </c>
      <c r="N40" s="1" t="s">
        <v>912</v>
      </c>
      <c r="O40" s="1" t="s">
        <v>933</v>
      </c>
      <c r="P40" s="1" t="s">
        <v>901</v>
      </c>
      <c r="Q40" s="1" t="s">
        <v>927</v>
      </c>
      <c r="R40" s="1" t="s">
        <v>901</v>
      </c>
    </row>
    <row r="41" spans="3:18" x14ac:dyDescent="0.2">
      <c r="C41" s="12" t="s">
        <v>1221</v>
      </c>
      <c r="K41"/>
      <c r="L41"/>
      <c r="M41" s="1">
        <v>181</v>
      </c>
      <c r="N41" s="1" t="s">
        <v>912</v>
      </c>
      <c r="O41" s="1" t="s">
        <v>936</v>
      </c>
      <c r="P41" s="1" t="s">
        <v>901</v>
      </c>
      <c r="Q41" s="1" t="s">
        <v>901</v>
      </c>
      <c r="R41" s="1" t="s">
        <v>901</v>
      </c>
    </row>
    <row r="42" spans="3:18" x14ac:dyDescent="0.2">
      <c r="C42" s="12" t="s">
        <v>1222</v>
      </c>
      <c r="K42"/>
      <c r="L42"/>
      <c r="M42" s="1">
        <v>186</v>
      </c>
      <c r="N42" s="1" t="s">
        <v>912</v>
      </c>
      <c r="O42" s="1" t="s">
        <v>937</v>
      </c>
      <c r="P42" s="1" t="s">
        <v>901</v>
      </c>
      <c r="Q42" s="1" t="s">
        <v>901</v>
      </c>
      <c r="R42" s="1" t="s">
        <v>901</v>
      </c>
    </row>
    <row r="43" spans="3:18" x14ac:dyDescent="0.2">
      <c r="C43" s="12" t="s">
        <v>1223</v>
      </c>
      <c r="K43"/>
      <c r="L43"/>
      <c r="M43" s="1">
        <v>190</v>
      </c>
      <c r="N43" s="1" t="s">
        <v>912</v>
      </c>
      <c r="O43" s="1" t="s">
        <v>937</v>
      </c>
      <c r="P43" s="1" t="s">
        <v>901</v>
      </c>
      <c r="Q43" s="1" t="s">
        <v>927</v>
      </c>
      <c r="R43" s="1" t="s">
        <v>901</v>
      </c>
    </row>
    <row r="44" spans="3:18" x14ac:dyDescent="0.2">
      <c r="C44" s="12" t="s">
        <v>1224</v>
      </c>
      <c r="K44"/>
      <c r="L44"/>
      <c r="M44" s="1">
        <v>195</v>
      </c>
      <c r="N44" s="1" t="s">
        <v>912</v>
      </c>
      <c r="O44" s="1" t="s">
        <v>917</v>
      </c>
      <c r="P44" s="1" t="s">
        <v>901</v>
      </c>
      <c r="Q44" s="1" t="s">
        <v>901</v>
      </c>
      <c r="R44" s="1" t="s">
        <v>901</v>
      </c>
    </row>
    <row r="45" spans="3:18" x14ac:dyDescent="0.2">
      <c r="C45" s="12" t="s">
        <v>1225</v>
      </c>
      <c r="K45"/>
      <c r="L45"/>
      <c r="M45" s="1">
        <v>196</v>
      </c>
      <c r="N45" s="1" t="s">
        <v>912</v>
      </c>
      <c r="O45" s="1" t="s">
        <v>939</v>
      </c>
      <c r="P45" s="1" t="s">
        <v>901</v>
      </c>
      <c r="Q45" s="1" t="s">
        <v>901</v>
      </c>
      <c r="R45" s="1" t="s">
        <v>901</v>
      </c>
    </row>
    <row r="46" spans="3:18" x14ac:dyDescent="0.2">
      <c r="C46" s="12" t="s">
        <v>1226</v>
      </c>
      <c r="K46"/>
      <c r="L46"/>
      <c r="M46" s="1">
        <v>197</v>
      </c>
      <c r="N46" s="1" t="s">
        <v>912</v>
      </c>
      <c r="O46" s="1" t="s">
        <v>939</v>
      </c>
      <c r="P46" s="1" t="s">
        <v>901</v>
      </c>
      <c r="Q46" s="1" t="s">
        <v>927</v>
      </c>
      <c r="R46" s="1" t="s">
        <v>901</v>
      </c>
    </row>
    <row r="47" spans="3:18" x14ac:dyDescent="0.2">
      <c r="C47" s="12" t="s">
        <v>1227</v>
      </c>
      <c r="K47"/>
      <c r="L47"/>
      <c r="M47" s="1">
        <v>203</v>
      </c>
      <c r="N47" s="1" t="s">
        <v>912</v>
      </c>
      <c r="O47" s="1" t="s">
        <v>922</v>
      </c>
      <c r="P47" s="1" t="s">
        <v>901</v>
      </c>
      <c r="Q47" s="1" t="s">
        <v>901</v>
      </c>
      <c r="R47" s="1" t="s">
        <v>901</v>
      </c>
    </row>
    <row r="48" spans="3:18" x14ac:dyDescent="0.2">
      <c r="C48" s="12" t="s">
        <v>1228</v>
      </c>
      <c r="K48"/>
      <c r="L48"/>
      <c r="M48" s="1">
        <v>204</v>
      </c>
      <c r="N48" s="1" t="s">
        <v>912</v>
      </c>
      <c r="O48" s="1" t="s">
        <v>941</v>
      </c>
      <c r="P48" s="1" t="s">
        <v>901</v>
      </c>
      <c r="Q48" s="1" t="s">
        <v>901</v>
      </c>
      <c r="R48" s="1" t="s">
        <v>901</v>
      </c>
    </row>
    <row r="49" spans="3:18" x14ac:dyDescent="0.2">
      <c r="C49" s="12" t="s">
        <v>1229</v>
      </c>
      <c r="K49"/>
      <c r="L49"/>
      <c r="M49" s="1">
        <v>205</v>
      </c>
      <c r="N49" s="1" t="s">
        <v>912</v>
      </c>
      <c r="O49" s="1" t="s">
        <v>941</v>
      </c>
      <c r="P49" s="1" t="s">
        <v>901</v>
      </c>
      <c r="Q49" s="1" t="s">
        <v>927</v>
      </c>
      <c r="R49" s="1" t="s">
        <v>901</v>
      </c>
    </row>
    <row r="50" spans="3:18" x14ac:dyDescent="0.2">
      <c r="C50" s="12" t="s">
        <v>1230</v>
      </c>
      <c r="K50"/>
      <c r="L50"/>
      <c r="M50" s="1">
        <v>209</v>
      </c>
      <c r="N50" s="1" t="s">
        <v>912</v>
      </c>
      <c r="O50" s="1" t="s">
        <v>942</v>
      </c>
      <c r="P50" s="1" t="s">
        <v>901</v>
      </c>
      <c r="Q50" s="1" t="s">
        <v>901</v>
      </c>
      <c r="R50" s="1" t="s">
        <v>901</v>
      </c>
    </row>
    <row r="51" spans="3:18" x14ac:dyDescent="0.2">
      <c r="C51" s="12" t="s">
        <v>1231</v>
      </c>
      <c r="K51"/>
      <c r="L51"/>
      <c r="M51" s="1">
        <v>210</v>
      </c>
      <c r="N51" s="1" t="s">
        <v>912</v>
      </c>
      <c r="O51" s="1" t="s">
        <v>943</v>
      </c>
      <c r="P51" s="1" t="s">
        <v>901</v>
      </c>
      <c r="Q51" s="1" t="s">
        <v>901</v>
      </c>
      <c r="R51" s="1" t="s">
        <v>901</v>
      </c>
    </row>
    <row r="52" spans="3:18" x14ac:dyDescent="0.2">
      <c r="C52" s="12" t="s">
        <v>1232</v>
      </c>
      <c r="K52"/>
      <c r="L52"/>
      <c r="M52" s="1">
        <v>211</v>
      </c>
      <c r="N52" s="1" t="s">
        <v>912</v>
      </c>
      <c r="O52" s="1" t="s">
        <v>943</v>
      </c>
      <c r="P52" s="1" t="s">
        <v>901</v>
      </c>
      <c r="Q52" s="1" t="s">
        <v>927</v>
      </c>
      <c r="R52" s="1" t="s">
        <v>901</v>
      </c>
    </row>
    <row r="53" spans="3:18" x14ac:dyDescent="0.2">
      <c r="C53" s="12" t="s">
        <v>1233</v>
      </c>
      <c r="K53"/>
      <c r="L53"/>
      <c r="M53" s="1">
        <v>222</v>
      </c>
      <c r="N53" s="1" t="s">
        <v>912</v>
      </c>
      <c r="O53" s="1" t="s">
        <v>945</v>
      </c>
      <c r="P53" s="1" t="s">
        <v>901</v>
      </c>
      <c r="Q53" s="1" t="s">
        <v>901</v>
      </c>
      <c r="R53" s="1" t="s">
        <v>901</v>
      </c>
    </row>
    <row r="54" spans="3:18" x14ac:dyDescent="0.2">
      <c r="C54" s="12" t="s">
        <v>1234</v>
      </c>
      <c r="K54"/>
      <c r="L54"/>
      <c r="M54" s="1">
        <v>223</v>
      </c>
      <c r="N54" s="1" t="s">
        <v>912</v>
      </c>
      <c r="O54" s="1" t="s">
        <v>946</v>
      </c>
      <c r="P54" s="1" t="s">
        <v>901</v>
      </c>
      <c r="Q54" s="1" t="s">
        <v>901</v>
      </c>
      <c r="R54" s="1" t="s">
        <v>901</v>
      </c>
    </row>
    <row r="55" spans="3:18" x14ac:dyDescent="0.2">
      <c r="C55" s="12" t="s">
        <v>1235</v>
      </c>
      <c r="K55"/>
      <c r="L55"/>
      <c r="M55" s="1">
        <v>224</v>
      </c>
      <c r="N55" s="1" t="s">
        <v>912</v>
      </c>
      <c r="O55" s="1" t="s">
        <v>946</v>
      </c>
      <c r="P55" s="1" t="s">
        <v>901</v>
      </c>
      <c r="Q55" s="1" t="s">
        <v>927</v>
      </c>
      <c r="R55" s="1" t="s">
        <v>901</v>
      </c>
    </row>
    <row r="56" spans="3:18" x14ac:dyDescent="0.2">
      <c r="C56" s="12" t="s">
        <v>1236</v>
      </c>
      <c r="K56"/>
      <c r="L56"/>
      <c r="M56" s="1">
        <v>232</v>
      </c>
      <c r="N56" s="1" t="s">
        <v>912</v>
      </c>
      <c r="O56" s="1" t="s">
        <v>923</v>
      </c>
      <c r="P56" s="1" t="s">
        <v>901</v>
      </c>
      <c r="Q56" s="1" t="s">
        <v>901</v>
      </c>
      <c r="R56" s="1" t="s">
        <v>901</v>
      </c>
    </row>
    <row r="57" spans="3:18" x14ac:dyDescent="0.2">
      <c r="C57" s="12" t="s">
        <v>1237</v>
      </c>
      <c r="K57"/>
      <c r="L57"/>
      <c r="M57" s="1">
        <v>138</v>
      </c>
      <c r="N57" s="1" t="s">
        <v>912</v>
      </c>
      <c r="O57" s="1" t="s">
        <v>901</v>
      </c>
      <c r="P57" s="1" t="s">
        <v>901</v>
      </c>
      <c r="Q57" s="1" t="s">
        <v>901</v>
      </c>
      <c r="R57" s="1" t="s">
        <v>901</v>
      </c>
    </row>
    <row r="58" spans="3:18" x14ac:dyDescent="0.2">
      <c r="C58" s="12" t="s">
        <v>1238</v>
      </c>
      <c r="K58"/>
      <c r="L58"/>
      <c r="M58" s="1">
        <v>260</v>
      </c>
      <c r="N58" s="1" t="s">
        <v>948</v>
      </c>
      <c r="O58" s="1" t="s">
        <v>903</v>
      </c>
      <c r="P58" s="1" t="s">
        <v>901</v>
      </c>
      <c r="Q58" s="1" t="s">
        <v>901</v>
      </c>
      <c r="R58" s="1" t="s">
        <v>901</v>
      </c>
    </row>
    <row r="59" spans="3:18" x14ac:dyDescent="0.2">
      <c r="C59" s="12" t="s">
        <v>1239</v>
      </c>
      <c r="K59"/>
      <c r="L59"/>
      <c r="M59" s="1">
        <v>261</v>
      </c>
      <c r="N59" s="1" t="s">
        <v>948</v>
      </c>
      <c r="O59" s="1" t="s">
        <v>909</v>
      </c>
      <c r="P59" s="1" t="s">
        <v>901</v>
      </c>
      <c r="Q59" s="1" t="s">
        <v>901</v>
      </c>
      <c r="R59" s="1" t="s">
        <v>901</v>
      </c>
    </row>
    <row r="60" spans="3:18" x14ac:dyDescent="0.2">
      <c r="C60" s="12" t="s">
        <v>1240</v>
      </c>
      <c r="K60"/>
      <c r="L60"/>
      <c r="M60" s="1">
        <v>274</v>
      </c>
      <c r="N60" s="1" t="s">
        <v>948</v>
      </c>
      <c r="O60" s="1" t="s">
        <v>913</v>
      </c>
      <c r="P60" s="1" t="s">
        <v>901</v>
      </c>
      <c r="Q60" s="1" t="s">
        <v>901</v>
      </c>
      <c r="R60" s="1" t="s">
        <v>901</v>
      </c>
    </row>
    <row r="61" spans="3:18" x14ac:dyDescent="0.2">
      <c r="C61" s="12" t="s">
        <v>1241</v>
      </c>
      <c r="K61"/>
      <c r="L61"/>
      <c r="M61" s="1">
        <v>275</v>
      </c>
      <c r="N61" s="1" t="s">
        <v>948</v>
      </c>
      <c r="O61" s="1" t="s">
        <v>949</v>
      </c>
      <c r="P61" s="1" t="s">
        <v>901</v>
      </c>
      <c r="Q61" s="1" t="s">
        <v>901</v>
      </c>
      <c r="R61" s="1" t="s">
        <v>901</v>
      </c>
    </row>
    <row r="62" spans="3:18" x14ac:dyDescent="0.2">
      <c r="C62" s="12" t="s">
        <v>1242</v>
      </c>
      <c r="K62"/>
      <c r="L62"/>
      <c r="M62" s="1">
        <v>276</v>
      </c>
      <c r="N62" s="1" t="s">
        <v>948</v>
      </c>
      <c r="O62" s="1" t="s">
        <v>949</v>
      </c>
      <c r="P62" s="1" t="s">
        <v>901</v>
      </c>
      <c r="Q62" s="1" t="s">
        <v>927</v>
      </c>
      <c r="R62" s="1" t="s">
        <v>901</v>
      </c>
    </row>
    <row r="63" spans="3:18" x14ac:dyDescent="0.2">
      <c r="C63" s="12" t="s">
        <v>1243</v>
      </c>
      <c r="K63"/>
      <c r="L63"/>
      <c r="M63" s="1">
        <v>279</v>
      </c>
      <c r="N63" s="1" t="s">
        <v>948</v>
      </c>
      <c r="O63" s="1" t="s">
        <v>933</v>
      </c>
      <c r="P63" s="1" t="s">
        <v>901</v>
      </c>
      <c r="Q63" s="1" t="s">
        <v>901</v>
      </c>
      <c r="R63" s="1" t="s">
        <v>901</v>
      </c>
    </row>
    <row r="64" spans="3:18" x14ac:dyDescent="0.2">
      <c r="C64" s="12" t="s">
        <v>1244</v>
      </c>
      <c r="K64"/>
      <c r="L64"/>
      <c r="M64" s="1">
        <v>286</v>
      </c>
      <c r="N64" s="1" t="s">
        <v>948</v>
      </c>
      <c r="O64" s="1" t="s">
        <v>933</v>
      </c>
      <c r="P64" s="1" t="s">
        <v>901</v>
      </c>
      <c r="Q64" s="1" t="s">
        <v>927</v>
      </c>
      <c r="R64" s="1" t="s">
        <v>901</v>
      </c>
    </row>
    <row r="65" spans="3:18" x14ac:dyDescent="0.2">
      <c r="C65" s="12" t="s">
        <v>1245</v>
      </c>
      <c r="K65"/>
      <c r="L65"/>
      <c r="M65" s="1">
        <v>302</v>
      </c>
      <c r="N65" s="1" t="s">
        <v>948</v>
      </c>
      <c r="O65" s="1" t="s">
        <v>942</v>
      </c>
      <c r="P65" s="1" t="s">
        <v>901</v>
      </c>
      <c r="Q65" s="1" t="s">
        <v>901</v>
      </c>
      <c r="R65" s="1" t="s">
        <v>901</v>
      </c>
    </row>
    <row r="66" spans="3:18" x14ac:dyDescent="0.2">
      <c r="C66" s="12" t="s">
        <v>1246</v>
      </c>
      <c r="K66"/>
      <c r="L66"/>
      <c r="M66" s="1">
        <v>303</v>
      </c>
      <c r="N66" s="1" t="s">
        <v>948</v>
      </c>
      <c r="O66" s="1" t="s">
        <v>943</v>
      </c>
      <c r="P66" s="1" t="s">
        <v>901</v>
      </c>
      <c r="Q66" s="1" t="s">
        <v>901</v>
      </c>
      <c r="R66" s="1" t="s">
        <v>901</v>
      </c>
    </row>
    <row r="67" spans="3:18" x14ac:dyDescent="0.2">
      <c r="C67" s="12" t="s">
        <v>1247</v>
      </c>
      <c r="K67"/>
      <c r="L67"/>
      <c r="M67" s="1">
        <v>307</v>
      </c>
      <c r="N67" s="1" t="s">
        <v>948</v>
      </c>
      <c r="O67" s="1" t="s">
        <v>943</v>
      </c>
      <c r="P67" s="1" t="s">
        <v>901</v>
      </c>
      <c r="Q67" s="1" t="s">
        <v>927</v>
      </c>
      <c r="R67" s="1" t="s">
        <v>901</v>
      </c>
    </row>
    <row r="68" spans="3:18" x14ac:dyDescent="0.2">
      <c r="C68" s="12" t="s">
        <v>1248</v>
      </c>
      <c r="K68"/>
      <c r="L68"/>
      <c r="M68" s="1">
        <v>259</v>
      </c>
      <c r="N68" s="1" t="s">
        <v>948</v>
      </c>
      <c r="O68" s="1" t="s">
        <v>901</v>
      </c>
      <c r="P68" s="1" t="s">
        <v>901</v>
      </c>
      <c r="Q68" s="1" t="s">
        <v>901</v>
      </c>
      <c r="R68" s="1" t="s">
        <v>901</v>
      </c>
    </row>
    <row r="69" spans="3:18" x14ac:dyDescent="0.2">
      <c r="C69" s="12" t="s">
        <v>1249</v>
      </c>
      <c r="K69"/>
      <c r="L69"/>
      <c r="M69" s="1">
        <v>343</v>
      </c>
      <c r="N69" s="1" t="s">
        <v>952</v>
      </c>
      <c r="O69" s="1" t="s">
        <v>913</v>
      </c>
      <c r="P69" s="1" t="s">
        <v>901</v>
      </c>
      <c r="Q69" s="1" t="s">
        <v>901</v>
      </c>
      <c r="R69" s="1" t="s">
        <v>901</v>
      </c>
    </row>
    <row r="70" spans="3:18" x14ac:dyDescent="0.2">
      <c r="C70" s="12" t="s">
        <v>1250</v>
      </c>
      <c r="K70"/>
      <c r="L70"/>
      <c r="M70" s="1">
        <v>344</v>
      </c>
      <c r="N70" s="1" t="s">
        <v>952</v>
      </c>
      <c r="O70" s="1" t="s">
        <v>933</v>
      </c>
      <c r="P70" s="1" t="s">
        <v>901</v>
      </c>
      <c r="Q70" s="1" t="s">
        <v>901</v>
      </c>
      <c r="R70" s="1" t="s">
        <v>901</v>
      </c>
    </row>
    <row r="71" spans="3:18" x14ac:dyDescent="0.2">
      <c r="C71" s="12" t="s">
        <v>1251</v>
      </c>
      <c r="K71"/>
      <c r="L71"/>
      <c r="M71" s="1">
        <v>333</v>
      </c>
      <c r="N71" s="1" t="s">
        <v>952</v>
      </c>
      <c r="O71" s="1" t="s">
        <v>901</v>
      </c>
      <c r="P71" s="1" t="s">
        <v>901</v>
      </c>
      <c r="Q71" s="1" t="s">
        <v>901</v>
      </c>
      <c r="R71" s="1" t="s">
        <v>901</v>
      </c>
    </row>
    <row r="72" spans="3:18" x14ac:dyDescent="0.2">
      <c r="C72" s="12" t="s">
        <v>1252</v>
      </c>
      <c r="K72"/>
      <c r="L72"/>
      <c r="M72" s="1">
        <v>359</v>
      </c>
      <c r="N72" s="1" t="s">
        <v>953</v>
      </c>
      <c r="O72" s="1" t="s">
        <v>911</v>
      </c>
      <c r="P72" s="1" t="s">
        <v>901</v>
      </c>
      <c r="Q72" s="1" t="s">
        <v>901</v>
      </c>
      <c r="R72" s="1" t="s">
        <v>901</v>
      </c>
    </row>
    <row r="73" spans="3:18" x14ac:dyDescent="0.2">
      <c r="C73" s="12" t="s">
        <v>1253</v>
      </c>
      <c r="K73"/>
      <c r="L73"/>
      <c r="M73" s="1">
        <v>360</v>
      </c>
      <c r="N73" s="1" t="s">
        <v>953</v>
      </c>
      <c r="O73" s="1" t="s">
        <v>954</v>
      </c>
      <c r="P73" s="1" t="s">
        <v>901</v>
      </c>
      <c r="Q73" s="1" t="s">
        <v>901</v>
      </c>
      <c r="R73" s="1" t="s">
        <v>901</v>
      </c>
    </row>
    <row r="74" spans="3:18" x14ac:dyDescent="0.2">
      <c r="C74" s="12" t="s">
        <v>1254</v>
      </c>
      <c r="K74"/>
      <c r="L74"/>
      <c r="M74" s="1">
        <v>361</v>
      </c>
      <c r="N74" s="1" t="s">
        <v>953</v>
      </c>
      <c r="O74" s="1" t="s">
        <v>954</v>
      </c>
      <c r="P74" s="1" t="s">
        <v>901</v>
      </c>
      <c r="Q74" s="1" t="s">
        <v>955</v>
      </c>
      <c r="R74" s="1" t="s">
        <v>901</v>
      </c>
    </row>
    <row r="75" spans="3:18" x14ac:dyDescent="0.2">
      <c r="C75" s="12" t="s">
        <v>1255</v>
      </c>
      <c r="K75"/>
      <c r="L75"/>
      <c r="M75" s="1">
        <v>364</v>
      </c>
      <c r="N75" s="1" t="s">
        <v>953</v>
      </c>
      <c r="O75" s="1" t="s">
        <v>917</v>
      </c>
      <c r="P75" s="1" t="s">
        <v>901</v>
      </c>
      <c r="Q75" s="1" t="s">
        <v>901</v>
      </c>
      <c r="R75" s="1" t="s">
        <v>901</v>
      </c>
    </row>
    <row r="76" spans="3:18" x14ac:dyDescent="0.2">
      <c r="C76" s="12" t="s">
        <v>1256</v>
      </c>
      <c r="K76"/>
      <c r="L76"/>
      <c r="M76" s="1">
        <v>365</v>
      </c>
      <c r="N76" s="1" t="s">
        <v>953</v>
      </c>
      <c r="O76" s="1" t="s">
        <v>956</v>
      </c>
      <c r="P76" s="1" t="s">
        <v>901</v>
      </c>
      <c r="Q76" s="1" t="s">
        <v>901</v>
      </c>
      <c r="R76" s="1" t="s">
        <v>901</v>
      </c>
    </row>
    <row r="77" spans="3:18" x14ac:dyDescent="0.2">
      <c r="C77" s="12" t="s">
        <v>1257</v>
      </c>
      <c r="K77"/>
      <c r="L77"/>
      <c r="M77" s="1">
        <v>366</v>
      </c>
      <c r="N77" s="1" t="s">
        <v>953</v>
      </c>
      <c r="O77" s="1" t="s">
        <v>956</v>
      </c>
      <c r="P77" s="1" t="s">
        <v>901</v>
      </c>
      <c r="Q77" s="1" t="s">
        <v>957</v>
      </c>
      <c r="R77" s="1" t="s">
        <v>901</v>
      </c>
    </row>
    <row r="78" spans="3:18" x14ac:dyDescent="0.2">
      <c r="C78" s="12" t="s">
        <v>1258</v>
      </c>
      <c r="K78"/>
      <c r="L78"/>
      <c r="M78" s="1">
        <v>369</v>
      </c>
      <c r="N78" s="1" t="s">
        <v>953</v>
      </c>
      <c r="O78" s="1" t="s">
        <v>918</v>
      </c>
      <c r="P78" s="1" t="s">
        <v>901</v>
      </c>
      <c r="Q78" s="1" t="s">
        <v>901</v>
      </c>
      <c r="R78" s="1" t="s">
        <v>901</v>
      </c>
    </row>
    <row r="79" spans="3:18" x14ac:dyDescent="0.2">
      <c r="C79" s="12" t="s">
        <v>1259</v>
      </c>
      <c r="K79"/>
      <c r="L79"/>
      <c r="M79" s="1">
        <v>370</v>
      </c>
      <c r="N79" s="1" t="s">
        <v>953</v>
      </c>
      <c r="O79" s="1" t="s">
        <v>918</v>
      </c>
      <c r="P79" s="1" t="s">
        <v>901</v>
      </c>
      <c r="Q79" s="1" t="s">
        <v>919</v>
      </c>
      <c r="R79" s="1" t="s">
        <v>901</v>
      </c>
    </row>
    <row r="80" spans="3:18" x14ac:dyDescent="0.2">
      <c r="C80" s="12" t="s">
        <v>1260</v>
      </c>
      <c r="K80"/>
      <c r="L80"/>
      <c r="M80" s="1">
        <v>375</v>
      </c>
      <c r="N80" s="1" t="s">
        <v>953</v>
      </c>
      <c r="O80" s="1" t="s">
        <v>942</v>
      </c>
      <c r="P80" s="1" t="s">
        <v>901</v>
      </c>
      <c r="Q80" s="1" t="s">
        <v>901</v>
      </c>
      <c r="R80" s="1" t="s">
        <v>901</v>
      </c>
    </row>
    <row r="81" spans="3:18" x14ac:dyDescent="0.2">
      <c r="C81" s="12" t="s">
        <v>1261</v>
      </c>
      <c r="K81"/>
      <c r="L81"/>
      <c r="M81" s="1">
        <v>391</v>
      </c>
      <c r="N81" s="1" t="s">
        <v>953</v>
      </c>
      <c r="O81" s="1" t="s">
        <v>943</v>
      </c>
      <c r="P81" s="1" t="s">
        <v>901</v>
      </c>
      <c r="Q81" s="1" t="s">
        <v>901</v>
      </c>
      <c r="R81" s="1" t="s">
        <v>901</v>
      </c>
    </row>
    <row r="82" spans="3:18" x14ac:dyDescent="0.2">
      <c r="C82" s="12" t="s">
        <v>1262</v>
      </c>
      <c r="K82"/>
      <c r="L82"/>
      <c r="M82" s="1">
        <v>405</v>
      </c>
      <c r="N82" s="1" t="s">
        <v>953</v>
      </c>
      <c r="O82" s="1" t="s">
        <v>943</v>
      </c>
      <c r="P82" s="1" t="s">
        <v>901</v>
      </c>
      <c r="Q82" s="1" t="s">
        <v>927</v>
      </c>
      <c r="R82" s="1" t="s">
        <v>901</v>
      </c>
    </row>
    <row r="83" spans="3:18" x14ac:dyDescent="0.2">
      <c r="C83" s="12" t="s">
        <v>1263</v>
      </c>
      <c r="K83"/>
      <c r="L83"/>
      <c r="M83" s="1">
        <v>457</v>
      </c>
      <c r="N83" s="1" t="s">
        <v>953</v>
      </c>
      <c r="O83" s="1" t="s">
        <v>945</v>
      </c>
      <c r="P83" s="1" t="s">
        <v>901</v>
      </c>
      <c r="Q83" s="1" t="s">
        <v>901</v>
      </c>
      <c r="R83" s="1" t="s">
        <v>901</v>
      </c>
    </row>
    <row r="84" spans="3:18" x14ac:dyDescent="0.2">
      <c r="C84" s="12" t="s">
        <v>1264</v>
      </c>
      <c r="K84"/>
      <c r="L84"/>
      <c r="M84" s="1">
        <v>458</v>
      </c>
      <c r="N84" s="1" t="s">
        <v>953</v>
      </c>
      <c r="O84" s="1" t="s">
        <v>976</v>
      </c>
      <c r="P84" s="1" t="s">
        <v>901</v>
      </c>
      <c r="Q84" s="1" t="s">
        <v>901</v>
      </c>
      <c r="R84" s="1" t="s">
        <v>901</v>
      </c>
    </row>
    <row r="85" spans="3:18" x14ac:dyDescent="0.2">
      <c r="C85" s="12" t="s">
        <v>1265</v>
      </c>
      <c r="K85"/>
      <c r="L85"/>
      <c r="M85" s="1">
        <v>358</v>
      </c>
      <c r="N85" s="1" t="s">
        <v>953</v>
      </c>
      <c r="O85" s="1" t="s">
        <v>901</v>
      </c>
      <c r="P85" s="1" t="s">
        <v>901</v>
      </c>
      <c r="Q85" s="1" t="s">
        <v>901</v>
      </c>
      <c r="R85" s="1" t="s">
        <v>901</v>
      </c>
    </row>
    <row r="86" spans="3:18" x14ac:dyDescent="0.2">
      <c r="C86" s="12" t="s">
        <v>1266</v>
      </c>
      <c r="K86"/>
      <c r="L86"/>
      <c r="M86" s="1">
        <v>510</v>
      </c>
      <c r="N86" s="1" t="s">
        <v>978</v>
      </c>
      <c r="O86" s="1" t="s">
        <v>917</v>
      </c>
      <c r="P86" s="1" t="s">
        <v>901</v>
      </c>
      <c r="Q86" s="1" t="s">
        <v>901</v>
      </c>
      <c r="R86" s="1" t="s">
        <v>901</v>
      </c>
    </row>
    <row r="87" spans="3:18" x14ac:dyDescent="0.2">
      <c r="C87" s="12" t="s">
        <v>1267</v>
      </c>
      <c r="K87"/>
      <c r="L87"/>
      <c r="M87" s="1">
        <v>511</v>
      </c>
      <c r="N87" s="1" t="s">
        <v>978</v>
      </c>
      <c r="O87" s="1" t="s">
        <v>956</v>
      </c>
      <c r="P87" s="1" t="s">
        <v>901</v>
      </c>
      <c r="Q87" s="1" t="s">
        <v>901</v>
      </c>
      <c r="R87" s="1" t="s">
        <v>901</v>
      </c>
    </row>
    <row r="88" spans="3:18" x14ac:dyDescent="0.2">
      <c r="C88" s="12" t="s">
        <v>1268</v>
      </c>
      <c r="K88"/>
      <c r="L88"/>
      <c r="M88" s="1">
        <v>512</v>
      </c>
      <c r="N88" s="1" t="s">
        <v>978</v>
      </c>
      <c r="O88" s="1" t="s">
        <v>956</v>
      </c>
      <c r="P88" s="1" t="s">
        <v>901</v>
      </c>
      <c r="Q88" s="1" t="s">
        <v>957</v>
      </c>
      <c r="R88" s="1" t="s">
        <v>901</v>
      </c>
    </row>
    <row r="89" spans="3:18" x14ac:dyDescent="0.2">
      <c r="C89" s="12" t="s">
        <v>1269</v>
      </c>
      <c r="K89"/>
      <c r="L89"/>
      <c r="M89" s="1">
        <v>515</v>
      </c>
      <c r="N89" s="1" t="s">
        <v>978</v>
      </c>
      <c r="O89" s="1" t="s">
        <v>254</v>
      </c>
      <c r="P89" s="1" t="s">
        <v>901</v>
      </c>
      <c r="Q89" s="1" t="s">
        <v>901</v>
      </c>
      <c r="R89" s="1" t="s">
        <v>901</v>
      </c>
    </row>
    <row r="90" spans="3:18" x14ac:dyDescent="0.2">
      <c r="C90" s="12" t="s">
        <v>1270</v>
      </c>
      <c r="K90"/>
      <c r="L90"/>
      <c r="M90" s="1">
        <v>516</v>
      </c>
      <c r="N90" s="1" t="s">
        <v>978</v>
      </c>
      <c r="O90" s="1" t="s">
        <v>254</v>
      </c>
      <c r="P90" s="1" t="s">
        <v>901</v>
      </c>
      <c r="Q90" s="1" t="s">
        <v>927</v>
      </c>
      <c r="R90" s="1" t="s">
        <v>901</v>
      </c>
    </row>
    <row r="91" spans="3:18" x14ac:dyDescent="0.2">
      <c r="C91" s="12" t="s">
        <v>1271</v>
      </c>
      <c r="K91"/>
      <c r="L91"/>
      <c r="M91" s="1">
        <v>524</v>
      </c>
      <c r="N91" s="1" t="s">
        <v>978</v>
      </c>
      <c r="O91" s="1" t="s">
        <v>922</v>
      </c>
      <c r="P91" s="1" t="s">
        <v>901</v>
      </c>
      <c r="Q91" s="1" t="s">
        <v>901</v>
      </c>
      <c r="R91" s="1" t="s">
        <v>901</v>
      </c>
    </row>
    <row r="92" spans="3:18" x14ac:dyDescent="0.2">
      <c r="C92" s="12" t="s">
        <v>1272</v>
      </c>
      <c r="K92"/>
      <c r="L92"/>
      <c r="M92" s="1">
        <v>525</v>
      </c>
      <c r="N92" s="1" t="s">
        <v>978</v>
      </c>
      <c r="O92" s="1" t="s">
        <v>256</v>
      </c>
      <c r="P92" s="1" t="s">
        <v>901</v>
      </c>
      <c r="Q92" s="1" t="s">
        <v>901</v>
      </c>
      <c r="R92" s="1" t="s">
        <v>901</v>
      </c>
    </row>
    <row r="93" spans="3:18" x14ac:dyDescent="0.2">
      <c r="C93" s="12" t="s">
        <v>123</v>
      </c>
      <c r="K93"/>
      <c r="L93"/>
      <c r="M93" s="1">
        <v>526</v>
      </c>
      <c r="N93" s="1" t="s">
        <v>978</v>
      </c>
      <c r="O93" s="1" t="s">
        <v>256</v>
      </c>
      <c r="P93" s="1" t="s">
        <v>901</v>
      </c>
      <c r="Q93" s="1" t="s">
        <v>257</v>
      </c>
      <c r="R93" s="1" t="s">
        <v>901</v>
      </c>
    </row>
    <row r="94" spans="3:18" x14ac:dyDescent="0.2">
      <c r="C94" s="12" t="s">
        <v>124</v>
      </c>
      <c r="K94"/>
      <c r="L94"/>
      <c r="M94" s="1">
        <v>529</v>
      </c>
      <c r="N94" s="1" t="s">
        <v>978</v>
      </c>
      <c r="O94" s="1" t="s">
        <v>256</v>
      </c>
      <c r="P94" s="1" t="s">
        <v>901</v>
      </c>
      <c r="Q94" s="1" t="s">
        <v>258</v>
      </c>
      <c r="R94" s="1" t="s">
        <v>901</v>
      </c>
    </row>
    <row r="95" spans="3:18" x14ac:dyDescent="0.2">
      <c r="C95" s="12" t="s">
        <v>125</v>
      </c>
      <c r="K95"/>
      <c r="L95"/>
      <c r="M95" s="1">
        <v>532</v>
      </c>
      <c r="N95" s="1" t="s">
        <v>978</v>
      </c>
      <c r="O95" s="1" t="s">
        <v>256</v>
      </c>
      <c r="P95" s="1" t="s">
        <v>901</v>
      </c>
      <c r="Q95" s="1" t="s">
        <v>259</v>
      </c>
      <c r="R95" s="1" t="s">
        <v>901</v>
      </c>
    </row>
    <row r="96" spans="3:18" x14ac:dyDescent="0.2">
      <c r="C96" s="12" t="s">
        <v>126</v>
      </c>
      <c r="K96"/>
      <c r="L96"/>
      <c r="M96" s="1">
        <v>535</v>
      </c>
      <c r="N96" s="1" t="s">
        <v>978</v>
      </c>
      <c r="O96" s="1" t="s">
        <v>256</v>
      </c>
      <c r="P96" s="1" t="s">
        <v>901</v>
      </c>
      <c r="Q96" s="1" t="s">
        <v>260</v>
      </c>
      <c r="R96" s="1" t="s">
        <v>901</v>
      </c>
    </row>
    <row r="97" spans="3:18" x14ac:dyDescent="0.2">
      <c r="C97" s="12" t="s">
        <v>127</v>
      </c>
      <c r="K97"/>
      <c r="L97"/>
      <c r="M97" s="1">
        <v>538</v>
      </c>
      <c r="N97" s="1" t="s">
        <v>978</v>
      </c>
      <c r="O97" s="1" t="s">
        <v>256</v>
      </c>
      <c r="P97" s="1" t="s">
        <v>901</v>
      </c>
      <c r="Q97" s="1" t="s">
        <v>920</v>
      </c>
      <c r="R97" s="1" t="s">
        <v>901</v>
      </c>
    </row>
    <row r="98" spans="3:18" x14ac:dyDescent="0.2">
      <c r="C98" s="12" t="s">
        <v>128</v>
      </c>
      <c r="K98"/>
      <c r="L98"/>
      <c r="M98" s="1">
        <v>541</v>
      </c>
      <c r="N98" s="1" t="s">
        <v>978</v>
      </c>
      <c r="O98" s="1" t="s">
        <v>256</v>
      </c>
      <c r="P98" s="1" t="s">
        <v>901</v>
      </c>
      <c r="Q98" s="1" t="s">
        <v>927</v>
      </c>
      <c r="R98" s="1" t="s">
        <v>901</v>
      </c>
    </row>
    <row r="99" spans="3:18" x14ac:dyDescent="0.2">
      <c r="C99" s="12" t="s">
        <v>129</v>
      </c>
      <c r="K99"/>
      <c r="L99"/>
      <c r="M99" s="1">
        <v>565</v>
      </c>
      <c r="N99" s="1" t="s">
        <v>978</v>
      </c>
      <c r="O99" s="1" t="s">
        <v>941</v>
      </c>
      <c r="P99" s="1" t="s">
        <v>901</v>
      </c>
      <c r="Q99" s="1" t="s">
        <v>901</v>
      </c>
      <c r="R99" s="1" t="s">
        <v>901</v>
      </c>
    </row>
    <row r="100" spans="3:18" x14ac:dyDescent="0.2">
      <c r="C100" s="12" t="s">
        <v>130</v>
      </c>
      <c r="K100"/>
      <c r="L100"/>
      <c r="M100" s="1">
        <v>569</v>
      </c>
      <c r="N100" s="1" t="s">
        <v>978</v>
      </c>
      <c r="O100" s="1" t="s">
        <v>945</v>
      </c>
      <c r="P100" s="1" t="s">
        <v>901</v>
      </c>
      <c r="Q100" s="1" t="s">
        <v>901</v>
      </c>
      <c r="R100" s="1" t="s">
        <v>901</v>
      </c>
    </row>
    <row r="101" spans="3:18" x14ac:dyDescent="0.2">
      <c r="C101" s="12" t="s">
        <v>131</v>
      </c>
      <c r="K101"/>
      <c r="L101"/>
      <c r="M101" s="1">
        <v>501</v>
      </c>
      <c r="N101" s="1" t="s">
        <v>978</v>
      </c>
      <c r="O101" s="1" t="s">
        <v>901</v>
      </c>
      <c r="P101" s="1" t="s">
        <v>901</v>
      </c>
      <c r="Q101" s="1" t="s">
        <v>901</v>
      </c>
      <c r="R101" s="1" t="s">
        <v>901</v>
      </c>
    </row>
    <row r="102" spans="3:18" x14ac:dyDescent="0.2">
      <c r="C102" s="12" t="s">
        <v>132</v>
      </c>
      <c r="K102"/>
      <c r="L102"/>
      <c r="M102" s="1">
        <v>580</v>
      </c>
      <c r="N102" s="1" t="s">
        <v>262</v>
      </c>
      <c r="O102" s="1" t="s">
        <v>917</v>
      </c>
      <c r="P102" s="1" t="s">
        <v>901</v>
      </c>
      <c r="Q102" s="1" t="s">
        <v>901</v>
      </c>
      <c r="R102" s="1" t="s">
        <v>901</v>
      </c>
    </row>
    <row r="103" spans="3:18" x14ac:dyDescent="0.2">
      <c r="C103" s="12" t="s">
        <v>133</v>
      </c>
      <c r="K103"/>
      <c r="L103"/>
      <c r="M103" s="1">
        <v>581</v>
      </c>
      <c r="N103" s="1" t="s">
        <v>262</v>
      </c>
      <c r="O103" s="1" t="s">
        <v>263</v>
      </c>
      <c r="P103" s="1" t="s">
        <v>901</v>
      </c>
      <c r="Q103" s="1" t="s">
        <v>901</v>
      </c>
      <c r="R103" s="1" t="s">
        <v>901</v>
      </c>
    </row>
    <row r="104" spans="3:18" x14ac:dyDescent="0.2">
      <c r="C104" s="12" t="s">
        <v>134</v>
      </c>
      <c r="K104"/>
      <c r="L104"/>
      <c r="M104" s="1">
        <v>582</v>
      </c>
      <c r="N104" s="1" t="s">
        <v>262</v>
      </c>
      <c r="O104" s="1" t="s">
        <v>263</v>
      </c>
      <c r="P104" s="1" t="s">
        <v>901</v>
      </c>
      <c r="Q104" s="1" t="s">
        <v>264</v>
      </c>
      <c r="R104" s="1" t="s">
        <v>901</v>
      </c>
    </row>
    <row r="105" spans="3:18" x14ac:dyDescent="0.2">
      <c r="C105" s="12" t="s">
        <v>135</v>
      </c>
      <c r="K105"/>
      <c r="L105"/>
      <c r="M105" s="1">
        <v>585</v>
      </c>
      <c r="N105" s="1" t="s">
        <v>262</v>
      </c>
      <c r="O105" s="1" t="s">
        <v>263</v>
      </c>
      <c r="P105" s="1" t="s">
        <v>901</v>
      </c>
      <c r="Q105" s="1" t="s">
        <v>265</v>
      </c>
      <c r="R105" s="1" t="s">
        <v>901</v>
      </c>
    </row>
    <row r="106" spans="3:18" x14ac:dyDescent="0.2">
      <c r="C106" s="12" t="s">
        <v>136</v>
      </c>
      <c r="K106"/>
      <c r="L106"/>
      <c r="M106" s="1">
        <v>588</v>
      </c>
      <c r="N106" s="1" t="s">
        <v>262</v>
      </c>
      <c r="O106" s="1" t="s">
        <v>263</v>
      </c>
      <c r="P106" s="1" t="s">
        <v>901</v>
      </c>
      <c r="Q106" s="1" t="s">
        <v>266</v>
      </c>
      <c r="R106" s="1" t="s">
        <v>901</v>
      </c>
    </row>
    <row r="107" spans="3:18" x14ac:dyDescent="0.2">
      <c r="C107" s="12" t="s">
        <v>1287</v>
      </c>
      <c r="K107"/>
      <c r="L107"/>
      <c r="M107" s="1">
        <v>599</v>
      </c>
      <c r="N107" s="1" t="s">
        <v>262</v>
      </c>
      <c r="O107" s="1" t="s">
        <v>267</v>
      </c>
      <c r="P107" s="1" t="s">
        <v>901</v>
      </c>
      <c r="Q107" s="1" t="s">
        <v>901</v>
      </c>
      <c r="R107" s="1" t="s">
        <v>901</v>
      </c>
    </row>
    <row r="108" spans="3:18" x14ac:dyDescent="0.2">
      <c r="C108" s="12" t="s">
        <v>1288</v>
      </c>
      <c r="K108"/>
      <c r="L108"/>
      <c r="M108" s="1">
        <v>600</v>
      </c>
      <c r="N108" s="1" t="s">
        <v>262</v>
      </c>
      <c r="O108" s="1" t="s">
        <v>267</v>
      </c>
      <c r="P108" s="1" t="s">
        <v>901</v>
      </c>
      <c r="Q108" s="1" t="s">
        <v>268</v>
      </c>
      <c r="R108" s="1" t="s">
        <v>901</v>
      </c>
    </row>
    <row r="109" spans="3:18" x14ac:dyDescent="0.2">
      <c r="C109" s="12" t="s">
        <v>1289</v>
      </c>
      <c r="K109"/>
      <c r="L109"/>
      <c r="M109" s="1">
        <v>603</v>
      </c>
      <c r="N109" s="1" t="s">
        <v>262</v>
      </c>
      <c r="O109" s="1" t="s">
        <v>956</v>
      </c>
      <c r="P109" s="1" t="s">
        <v>901</v>
      </c>
      <c r="Q109" s="1" t="s">
        <v>901</v>
      </c>
      <c r="R109" s="1" t="s">
        <v>901</v>
      </c>
    </row>
    <row r="110" spans="3:18" x14ac:dyDescent="0.2">
      <c r="C110" s="12" t="s">
        <v>1290</v>
      </c>
      <c r="K110"/>
      <c r="L110"/>
      <c r="M110" s="1">
        <v>604</v>
      </c>
      <c r="N110" s="1" t="s">
        <v>262</v>
      </c>
      <c r="O110" s="1" t="s">
        <v>956</v>
      </c>
      <c r="P110" s="1" t="s">
        <v>901</v>
      </c>
      <c r="Q110" s="1" t="s">
        <v>957</v>
      </c>
      <c r="R110" s="1" t="s">
        <v>901</v>
      </c>
    </row>
    <row r="111" spans="3:18" x14ac:dyDescent="0.2">
      <c r="C111" s="12" t="s">
        <v>1291</v>
      </c>
      <c r="K111"/>
      <c r="L111"/>
      <c r="M111" s="1">
        <v>607</v>
      </c>
      <c r="N111" s="1" t="s">
        <v>262</v>
      </c>
      <c r="O111" s="1" t="s">
        <v>918</v>
      </c>
      <c r="P111" s="1" t="s">
        <v>901</v>
      </c>
      <c r="Q111" s="1" t="s">
        <v>901</v>
      </c>
      <c r="R111" s="1" t="s">
        <v>901</v>
      </c>
    </row>
    <row r="112" spans="3:18" x14ac:dyDescent="0.2">
      <c r="C112" s="12" t="s">
        <v>1292</v>
      </c>
      <c r="K112"/>
      <c r="L112"/>
      <c r="M112" s="1">
        <v>608</v>
      </c>
      <c r="N112" s="1" t="s">
        <v>262</v>
      </c>
      <c r="O112" s="1" t="s">
        <v>918</v>
      </c>
      <c r="P112" s="1" t="s">
        <v>901</v>
      </c>
      <c r="Q112" s="1" t="s">
        <v>269</v>
      </c>
      <c r="R112" s="1" t="s">
        <v>901</v>
      </c>
    </row>
    <row r="113" spans="3:18" x14ac:dyDescent="0.2">
      <c r="C113" s="12" t="s">
        <v>1293</v>
      </c>
      <c r="K113"/>
      <c r="L113"/>
      <c r="M113" s="1">
        <v>611</v>
      </c>
      <c r="N113" s="1" t="s">
        <v>262</v>
      </c>
      <c r="O113" s="1" t="s">
        <v>254</v>
      </c>
      <c r="P113" s="1" t="s">
        <v>901</v>
      </c>
      <c r="Q113" s="1" t="s">
        <v>901</v>
      </c>
      <c r="R113" s="1" t="s">
        <v>901</v>
      </c>
    </row>
    <row r="114" spans="3:18" x14ac:dyDescent="0.2">
      <c r="C114" s="12" t="s">
        <v>1294</v>
      </c>
      <c r="K114"/>
      <c r="L114"/>
      <c r="M114" s="1">
        <v>615</v>
      </c>
      <c r="N114" s="1" t="s">
        <v>262</v>
      </c>
      <c r="O114" s="1" t="s">
        <v>254</v>
      </c>
      <c r="P114" s="1" t="s">
        <v>901</v>
      </c>
      <c r="Q114" s="1" t="s">
        <v>927</v>
      </c>
      <c r="R114" s="1" t="s">
        <v>901</v>
      </c>
    </row>
    <row r="115" spans="3:18" x14ac:dyDescent="0.2">
      <c r="C115" s="12" t="s">
        <v>1295</v>
      </c>
      <c r="K115"/>
      <c r="L115"/>
      <c r="M115" s="1">
        <v>631</v>
      </c>
      <c r="N115" s="1" t="s">
        <v>262</v>
      </c>
      <c r="O115" s="1" t="s">
        <v>939</v>
      </c>
      <c r="P115" s="1" t="s">
        <v>901</v>
      </c>
      <c r="Q115" s="1" t="s">
        <v>901</v>
      </c>
      <c r="R115" s="1" t="s">
        <v>901</v>
      </c>
    </row>
    <row r="116" spans="3:18" x14ac:dyDescent="0.2">
      <c r="C116" s="12" t="s">
        <v>1296</v>
      </c>
      <c r="K116"/>
      <c r="L116"/>
      <c r="M116" s="1">
        <v>638</v>
      </c>
      <c r="N116" s="1" t="s">
        <v>262</v>
      </c>
      <c r="O116" s="1" t="s">
        <v>939</v>
      </c>
      <c r="P116" s="1" t="s">
        <v>901</v>
      </c>
      <c r="Q116" s="1" t="s">
        <v>274</v>
      </c>
      <c r="R116" s="1" t="s">
        <v>901</v>
      </c>
    </row>
    <row r="117" spans="3:18" x14ac:dyDescent="0.2">
      <c r="C117" s="12" t="s">
        <v>1297</v>
      </c>
      <c r="K117"/>
      <c r="L117"/>
      <c r="M117" s="1">
        <v>641</v>
      </c>
      <c r="N117" s="1" t="s">
        <v>262</v>
      </c>
      <c r="O117" s="1" t="s">
        <v>939</v>
      </c>
      <c r="P117" s="1" t="s">
        <v>901</v>
      </c>
      <c r="Q117" s="1" t="s">
        <v>271</v>
      </c>
      <c r="R117" s="1" t="s">
        <v>901</v>
      </c>
    </row>
    <row r="118" spans="3:18" x14ac:dyDescent="0.2">
      <c r="C118" s="12" t="s">
        <v>1298</v>
      </c>
      <c r="K118"/>
      <c r="L118"/>
      <c r="M118" s="1">
        <v>644</v>
      </c>
      <c r="N118" s="1" t="s">
        <v>262</v>
      </c>
      <c r="O118" s="1" t="s">
        <v>939</v>
      </c>
      <c r="P118" s="1" t="s">
        <v>901</v>
      </c>
      <c r="Q118" s="1" t="s">
        <v>927</v>
      </c>
      <c r="R118" s="1" t="s">
        <v>901</v>
      </c>
    </row>
    <row r="119" spans="3:18" x14ac:dyDescent="0.2">
      <c r="C119" s="12" t="s">
        <v>1299</v>
      </c>
      <c r="K119"/>
      <c r="L119"/>
      <c r="M119" s="1">
        <v>663</v>
      </c>
      <c r="N119" s="1" t="s">
        <v>262</v>
      </c>
      <c r="O119" s="1" t="s">
        <v>945</v>
      </c>
      <c r="P119" s="1" t="s">
        <v>901</v>
      </c>
      <c r="Q119" s="1" t="s">
        <v>901</v>
      </c>
      <c r="R119" s="1" t="s">
        <v>901</v>
      </c>
    </row>
    <row r="120" spans="3:18" x14ac:dyDescent="0.2">
      <c r="C120" s="12" t="s">
        <v>1300</v>
      </c>
      <c r="K120"/>
      <c r="L120"/>
      <c r="M120" s="1">
        <v>668</v>
      </c>
      <c r="N120" s="1" t="s">
        <v>262</v>
      </c>
      <c r="O120" s="1" t="s">
        <v>278</v>
      </c>
      <c r="P120" s="1" t="s">
        <v>901</v>
      </c>
      <c r="Q120" s="1" t="s">
        <v>901</v>
      </c>
      <c r="R120" s="1" t="s">
        <v>901</v>
      </c>
    </row>
    <row r="121" spans="3:18" x14ac:dyDescent="0.2">
      <c r="C121" s="12" t="s">
        <v>1301</v>
      </c>
      <c r="K121"/>
      <c r="L121"/>
      <c r="M121" s="1">
        <v>669</v>
      </c>
      <c r="N121" s="1" t="s">
        <v>262</v>
      </c>
      <c r="O121" s="1" t="s">
        <v>278</v>
      </c>
      <c r="P121" s="1" t="s">
        <v>901</v>
      </c>
      <c r="Q121" s="1" t="s">
        <v>279</v>
      </c>
      <c r="R121" s="1" t="s">
        <v>901</v>
      </c>
    </row>
    <row r="122" spans="3:18" x14ac:dyDescent="0.2">
      <c r="C122" s="12" t="s">
        <v>1302</v>
      </c>
      <c r="K122"/>
      <c r="L122"/>
      <c r="M122" s="1">
        <v>579</v>
      </c>
      <c r="N122" s="1" t="s">
        <v>262</v>
      </c>
      <c r="O122" s="1" t="s">
        <v>901</v>
      </c>
      <c r="P122" s="1" t="s">
        <v>901</v>
      </c>
      <c r="Q122" s="1" t="s">
        <v>901</v>
      </c>
      <c r="R122" s="1" t="s">
        <v>901</v>
      </c>
    </row>
    <row r="123" spans="3:18" x14ac:dyDescent="0.2">
      <c r="C123" s="12" t="s">
        <v>1303</v>
      </c>
      <c r="K123"/>
      <c r="L123"/>
      <c r="M123" s="1">
        <v>710</v>
      </c>
      <c r="N123" s="1" t="s">
        <v>280</v>
      </c>
      <c r="O123" s="1" t="s">
        <v>913</v>
      </c>
      <c r="P123" s="1" t="s">
        <v>901</v>
      </c>
      <c r="Q123" s="1" t="s">
        <v>901</v>
      </c>
      <c r="R123" s="1" t="s">
        <v>901</v>
      </c>
    </row>
    <row r="124" spans="3:18" x14ac:dyDescent="0.2">
      <c r="C124" s="12" t="s">
        <v>1304</v>
      </c>
      <c r="K124"/>
      <c r="L124"/>
      <c r="M124" s="1">
        <v>711</v>
      </c>
      <c r="N124" s="1" t="s">
        <v>280</v>
      </c>
      <c r="O124" s="1" t="s">
        <v>926</v>
      </c>
      <c r="P124" s="1" t="s">
        <v>901</v>
      </c>
      <c r="Q124" s="1" t="s">
        <v>901</v>
      </c>
      <c r="R124" s="1" t="s">
        <v>901</v>
      </c>
    </row>
    <row r="125" spans="3:18" x14ac:dyDescent="0.2">
      <c r="C125" s="12" t="s">
        <v>1305</v>
      </c>
      <c r="K125"/>
      <c r="L125"/>
      <c r="M125" s="1">
        <v>749</v>
      </c>
      <c r="N125" s="1" t="s">
        <v>280</v>
      </c>
      <c r="O125" s="1" t="s">
        <v>926</v>
      </c>
      <c r="P125" s="1" t="s">
        <v>901</v>
      </c>
      <c r="Q125" s="1" t="s">
        <v>927</v>
      </c>
      <c r="R125" s="1" t="s">
        <v>901</v>
      </c>
    </row>
    <row r="126" spans="3:18" x14ac:dyDescent="0.2">
      <c r="C126" s="12" t="s">
        <v>1306</v>
      </c>
      <c r="K126"/>
      <c r="L126"/>
      <c r="M126" s="1">
        <v>751</v>
      </c>
      <c r="N126" s="1" t="s">
        <v>280</v>
      </c>
      <c r="O126" s="1" t="s">
        <v>926</v>
      </c>
      <c r="P126" s="1" t="s">
        <v>901</v>
      </c>
      <c r="Q126" s="1" t="s">
        <v>285</v>
      </c>
      <c r="R126" s="1" t="s">
        <v>284</v>
      </c>
    </row>
    <row r="127" spans="3:18" x14ac:dyDescent="0.2">
      <c r="C127" s="12" t="s">
        <v>1307</v>
      </c>
      <c r="K127"/>
      <c r="L127"/>
      <c r="M127" s="1">
        <v>755</v>
      </c>
      <c r="N127" s="1" t="s">
        <v>280</v>
      </c>
      <c r="O127" s="1" t="s">
        <v>926</v>
      </c>
      <c r="P127" s="1" t="s">
        <v>901</v>
      </c>
      <c r="Q127" s="1" t="s">
        <v>286</v>
      </c>
      <c r="R127" s="1" t="s">
        <v>284</v>
      </c>
    </row>
    <row r="128" spans="3:18" x14ac:dyDescent="0.2">
      <c r="C128" s="12" t="s">
        <v>1308</v>
      </c>
      <c r="K128"/>
      <c r="L128"/>
      <c r="M128" s="1">
        <v>709</v>
      </c>
      <c r="N128" s="1" t="s">
        <v>280</v>
      </c>
      <c r="O128" s="1" t="s">
        <v>901</v>
      </c>
      <c r="P128" s="1" t="s">
        <v>901</v>
      </c>
      <c r="Q128" s="1" t="s">
        <v>901</v>
      </c>
      <c r="R128" s="1" t="s">
        <v>901</v>
      </c>
    </row>
    <row r="129" spans="3:18" x14ac:dyDescent="0.2">
      <c r="C129" s="12" t="s">
        <v>1309</v>
      </c>
      <c r="K129"/>
      <c r="L129"/>
      <c r="M129" s="1">
        <v>767</v>
      </c>
      <c r="N129" s="1" t="s">
        <v>287</v>
      </c>
      <c r="O129" s="1" t="s">
        <v>913</v>
      </c>
      <c r="P129" s="1" t="s">
        <v>901</v>
      </c>
      <c r="Q129" s="1" t="s">
        <v>901</v>
      </c>
      <c r="R129" s="1" t="s">
        <v>901</v>
      </c>
    </row>
    <row r="130" spans="3:18" x14ac:dyDescent="0.2">
      <c r="C130" s="12" t="s">
        <v>1310</v>
      </c>
      <c r="K130"/>
      <c r="L130"/>
      <c r="M130" s="1">
        <v>768</v>
      </c>
      <c r="N130" s="1" t="s">
        <v>287</v>
      </c>
      <c r="O130" s="1" t="s">
        <v>926</v>
      </c>
      <c r="P130" s="1" t="s">
        <v>901</v>
      </c>
      <c r="Q130" s="1" t="s">
        <v>901</v>
      </c>
      <c r="R130" s="1" t="s">
        <v>901</v>
      </c>
    </row>
    <row r="131" spans="3:18" x14ac:dyDescent="0.2">
      <c r="C131" s="12" t="s">
        <v>1311</v>
      </c>
      <c r="K131"/>
      <c r="L131"/>
      <c r="M131" s="1">
        <v>775</v>
      </c>
      <c r="N131" s="1" t="s">
        <v>287</v>
      </c>
      <c r="O131" s="1" t="s">
        <v>926</v>
      </c>
      <c r="P131" s="1" t="s">
        <v>901</v>
      </c>
      <c r="Q131" s="1" t="s">
        <v>288</v>
      </c>
      <c r="R131" s="1" t="s">
        <v>901</v>
      </c>
    </row>
    <row r="132" spans="3:18" x14ac:dyDescent="0.2">
      <c r="C132" s="12" t="s">
        <v>1312</v>
      </c>
      <c r="K132"/>
      <c r="L132"/>
      <c r="M132" s="1">
        <v>781</v>
      </c>
      <c r="N132" s="1" t="s">
        <v>287</v>
      </c>
      <c r="O132" s="1" t="s">
        <v>926</v>
      </c>
      <c r="P132" s="1" t="s">
        <v>901</v>
      </c>
      <c r="Q132" s="1" t="s">
        <v>927</v>
      </c>
      <c r="R132" s="1" t="s">
        <v>901</v>
      </c>
    </row>
    <row r="133" spans="3:18" x14ac:dyDescent="0.2">
      <c r="C133" s="12" t="s">
        <v>1313</v>
      </c>
      <c r="K133"/>
      <c r="L133"/>
      <c r="M133" s="1">
        <v>783</v>
      </c>
      <c r="N133" s="1" t="s">
        <v>287</v>
      </c>
      <c r="O133" s="1" t="s">
        <v>926</v>
      </c>
      <c r="P133" s="1" t="s">
        <v>901</v>
      </c>
      <c r="Q133" s="1" t="s">
        <v>289</v>
      </c>
      <c r="R133" s="1" t="s">
        <v>284</v>
      </c>
    </row>
    <row r="134" spans="3:18" x14ac:dyDescent="0.2">
      <c r="C134" s="12" t="s">
        <v>1314</v>
      </c>
      <c r="K134"/>
      <c r="L134"/>
      <c r="M134" s="1">
        <v>784</v>
      </c>
      <c r="N134" s="1" t="s">
        <v>287</v>
      </c>
      <c r="O134" s="1" t="s">
        <v>945</v>
      </c>
      <c r="P134" s="1" t="s">
        <v>901</v>
      </c>
      <c r="Q134" s="1" t="s">
        <v>901</v>
      </c>
      <c r="R134" s="1" t="s">
        <v>901</v>
      </c>
    </row>
    <row r="135" spans="3:18" x14ac:dyDescent="0.2">
      <c r="C135" s="12" t="s">
        <v>1315</v>
      </c>
      <c r="K135"/>
      <c r="L135"/>
      <c r="M135" s="1">
        <v>766</v>
      </c>
      <c r="N135" s="1" t="s">
        <v>287</v>
      </c>
      <c r="O135" s="1" t="s">
        <v>901</v>
      </c>
      <c r="P135" s="1" t="s">
        <v>901</v>
      </c>
      <c r="Q135" s="1" t="s">
        <v>901</v>
      </c>
      <c r="R135" s="1" t="s">
        <v>901</v>
      </c>
    </row>
    <row r="136" spans="3:18" x14ac:dyDescent="0.2">
      <c r="C136" s="12" t="s">
        <v>1316</v>
      </c>
      <c r="K136"/>
      <c r="L136"/>
      <c r="M136" s="1">
        <v>798</v>
      </c>
      <c r="N136" s="1" t="s">
        <v>290</v>
      </c>
      <c r="O136" s="1" t="s">
        <v>917</v>
      </c>
      <c r="P136" s="1" t="s">
        <v>901</v>
      </c>
      <c r="Q136" s="1" t="s">
        <v>901</v>
      </c>
      <c r="R136" s="1" t="s">
        <v>901</v>
      </c>
    </row>
    <row r="137" spans="3:18" x14ac:dyDescent="0.2">
      <c r="C137" s="12" t="s">
        <v>1317</v>
      </c>
      <c r="K137"/>
      <c r="L137"/>
      <c r="M137" s="1">
        <v>799</v>
      </c>
      <c r="N137" s="1" t="s">
        <v>290</v>
      </c>
      <c r="O137" s="1" t="s">
        <v>254</v>
      </c>
      <c r="P137" s="1" t="s">
        <v>901</v>
      </c>
      <c r="Q137" s="1" t="s">
        <v>901</v>
      </c>
      <c r="R137" s="1" t="s">
        <v>901</v>
      </c>
    </row>
    <row r="138" spans="3:18" x14ac:dyDescent="0.2">
      <c r="C138" s="12" t="s">
        <v>1318</v>
      </c>
      <c r="K138"/>
      <c r="L138"/>
      <c r="M138" s="1">
        <v>800</v>
      </c>
      <c r="N138" s="1" t="s">
        <v>290</v>
      </c>
      <c r="O138" s="1" t="s">
        <v>254</v>
      </c>
      <c r="P138" s="1" t="s">
        <v>901</v>
      </c>
      <c r="Q138" s="1" t="s">
        <v>291</v>
      </c>
      <c r="R138" s="1" t="s">
        <v>901</v>
      </c>
    </row>
    <row r="139" spans="3:18" x14ac:dyDescent="0.2">
      <c r="C139" s="12" t="s">
        <v>1319</v>
      </c>
      <c r="K139"/>
      <c r="L139"/>
      <c r="M139" s="1">
        <v>803</v>
      </c>
      <c r="N139" s="1" t="s">
        <v>290</v>
      </c>
      <c r="O139" s="1" t="s">
        <v>945</v>
      </c>
      <c r="P139" s="1" t="s">
        <v>901</v>
      </c>
      <c r="Q139" s="1" t="s">
        <v>901</v>
      </c>
      <c r="R139" s="1" t="s">
        <v>901</v>
      </c>
    </row>
    <row r="140" spans="3:18" x14ac:dyDescent="0.2">
      <c r="C140" s="12" t="s">
        <v>1320</v>
      </c>
      <c r="K140"/>
      <c r="L140"/>
      <c r="M140" s="1">
        <v>804</v>
      </c>
      <c r="N140" s="1" t="s">
        <v>290</v>
      </c>
      <c r="O140" s="1" t="s">
        <v>292</v>
      </c>
      <c r="P140" s="1" t="s">
        <v>901</v>
      </c>
      <c r="Q140" s="1" t="s">
        <v>901</v>
      </c>
      <c r="R140" s="1" t="s">
        <v>901</v>
      </c>
    </row>
    <row r="141" spans="3:18" x14ac:dyDescent="0.2">
      <c r="C141" s="12" t="s">
        <v>1321</v>
      </c>
      <c r="K141"/>
      <c r="L141"/>
      <c r="M141" s="1">
        <v>808</v>
      </c>
      <c r="N141" s="1" t="s">
        <v>290</v>
      </c>
      <c r="O141" s="1" t="s">
        <v>293</v>
      </c>
      <c r="P141" s="1" t="s">
        <v>901</v>
      </c>
      <c r="Q141" s="1" t="s">
        <v>901</v>
      </c>
      <c r="R141" s="1" t="s">
        <v>901</v>
      </c>
    </row>
    <row r="142" spans="3:18" x14ac:dyDescent="0.2">
      <c r="C142" s="12" t="s">
        <v>1322</v>
      </c>
      <c r="K142"/>
      <c r="L142"/>
      <c r="M142" s="1">
        <v>809</v>
      </c>
      <c r="N142" s="1" t="s">
        <v>290</v>
      </c>
      <c r="O142" s="1" t="s">
        <v>293</v>
      </c>
      <c r="P142" s="1" t="s">
        <v>901</v>
      </c>
      <c r="Q142" s="1" t="s">
        <v>294</v>
      </c>
      <c r="R142" s="1" t="s">
        <v>901</v>
      </c>
    </row>
    <row r="143" spans="3:18" x14ac:dyDescent="0.2">
      <c r="C143" s="12" t="s">
        <v>361</v>
      </c>
      <c r="K143"/>
      <c r="L143"/>
      <c r="M143" s="1">
        <v>820</v>
      </c>
      <c r="N143" s="1" t="s">
        <v>290</v>
      </c>
      <c r="O143" s="1" t="s">
        <v>976</v>
      </c>
      <c r="P143" s="1" t="s">
        <v>901</v>
      </c>
      <c r="Q143" s="1" t="s">
        <v>901</v>
      </c>
      <c r="R143" s="1" t="s">
        <v>901</v>
      </c>
    </row>
    <row r="144" spans="3:18" x14ac:dyDescent="0.2">
      <c r="C144" s="12" t="s">
        <v>362</v>
      </c>
      <c r="K144"/>
      <c r="L144"/>
      <c r="M144" s="1">
        <v>885</v>
      </c>
      <c r="N144" s="1" t="s">
        <v>290</v>
      </c>
      <c r="O144" s="1" t="s">
        <v>976</v>
      </c>
      <c r="P144" s="1" t="s">
        <v>901</v>
      </c>
      <c r="Q144" s="1" t="s">
        <v>927</v>
      </c>
      <c r="R144" s="1" t="s">
        <v>901</v>
      </c>
    </row>
    <row r="145" spans="3:18" x14ac:dyDescent="0.2">
      <c r="C145" s="12" t="s">
        <v>363</v>
      </c>
      <c r="K145"/>
      <c r="L145"/>
      <c r="M145" s="1">
        <v>915</v>
      </c>
      <c r="N145" s="1" t="s">
        <v>290</v>
      </c>
      <c r="O145" s="1" t="s">
        <v>278</v>
      </c>
      <c r="P145" s="1" t="s">
        <v>901</v>
      </c>
      <c r="Q145" s="1" t="s">
        <v>901</v>
      </c>
      <c r="R145" s="1" t="s">
        <v>901</v>
      </c>
    </row>
    <row r="146" spans="3:18" x14ac:dyDescent="0.2">
      <c r="C146" s="12" t="s">
        <v>364</v>
      </c>
      <c r="K146"/>
      <c r="L146"/>
      <c r="M146" s="1">
        <v>916</v>
      </c>
      <c r="N146" s="1" t="s">
        <v>290</v>
      </c>
      <c r="O146" s="1" t="s">
        <v>278</v>
      </c>
      <c r="P146" s="1" t="s">
        <v>901</v>
      </c>
      <c r="Q146" s="1" t="s">
        <v>279</v>
      </c>
      <c r="R146" s="1" t="s">
        <v>901</v>
      </c>
    </row>
    <row r="147" spans="3:18" x14ac:dyDescent="0.2">
      <c r="C147" s="12" t="s">
        <v>365</v>
      </c>
      <c r="K147"/>
      <c r="L147"/>
      <c r="M147" s="1">
        <v>922</v>
      </c>
      <c r="N147" s="1" t="s">
        <v>290</v>
      </c>
      <c r="O147" s="1" t="s">
        <v>946</v>
      </c>
      <c r="P147" s="1" t="s">
        <v>901</v>
      </c>
      <c r="Q147" s="1" t="s">
        <v>901</v>
      </c>
      <c r="R147" s="1" t="s">
        <v>901</v>
      </c>
    </row>
    <row r="148" spans="3:18" x14ac:dyDescent="0.2">
      <c r="C148" s="12" t="s">
        <v>366</v>
      </c>
      <c r="K148"/>
      <c r="L148"/>
      <c r="M148" s="1">
        <v>789</v>
      </c>
      <c r="N148" s="1" t="s">
        <v>290</v>
      </c>
      <c r="O148" s="1" t="s">
        <v>901</v>
      </c>
      <c r="P148" s="1" t="s">
        <v>901</v>
      </c>
      <c r="Q148" s="1" t="s">
        <v>901</v>
      </c>
      <c r="R148" s="1" t="s">
        <v>901</v>
      </c>
    </row>
    <row r="149" spans="3:18" x14ac:dyDescent="0.2">
      <c r="C149" s="12" t="s">
        <v>367</v>
      </c>
      <c r="K149"/>
      <c r="L149"/>
      <c r="M149" s="1">
        <v>937</v>
      </c>
      <c r="N149" s="1" t="s">
        <v>907</v>
      </c>
      <c r="O149" s="1" t="s">
        <v>917</v>
      </c>
      <c r="P149" s="1" t="s">
        <v>901</v>
      </c>
      <c r="Q149" s="1" t="s">
        <v>901</v>
      </c>
      <c r="R149" s="1" t="s">
        <v>901</v>
      </c>
    </row>
    <row r="150" spans="3:18" x14ac:dyDescent="0.2">
      <c r="C150" s="12" t="s">
        <v>368</v>
      </c>
      <c r="K150"/>
      <c r="L150"/>
      <c r="M150" s="1">
        <v>938</v>
      </c>
      <c r="N150" s="1" t="s">
        <v>907</v>
      </c>
      <c r="O150" s="1" t="s">
        <v>939</v>
      </c>
      <c r="P150" s="1" t="s">
        <v>901</v>
      </c>
      <c r="Q150" s="1" t="s">
        <v>901</v>
      </c>
      <c r="R150" s="1" t="s">
        <v>901</v>
      </c>
    </row>
    <row r="151" spans="3:18" x14ac:dyDescent="0.2">
      <c r="C151" s="12" t="s">
        <v>369</v>
      </c>
      <c r="K151"/>
      <c r="L151"/>
      <c r="M151" s="1">
        <v>942</v>
      </c>
      <c r="N151" s="1" t="s">
        <v>907</v>
      </c>
      <c r="O151" s="1" t="s">
        <v>939</v>
      </c>
      <c r="P151" s="1" t="s">
        <v>901</v>
      </c>
      <c r="Q151" s="1" t="s">
        <v>927</v>
      </c>
      <c r="R151" s="1" t="s">
        <v>901</v>
      </c>
    </row>
    <row r="152" spans="3:18" x14ac:dyDescent="0.2">
      <c r="C152" s="12" t="s">
        <v>370</v>
      </c>
      <c r="K152"/>
      <c r="L152"/>
      <c r="M152" s="1">
        <v>945</v>
      </c>
      <c r="N152" s="1" t="s">
        <v>907</v>
      </c>
      <c r="O152" s="1" t="s">
        <v>942</v>
      </c>
      <c r="P152" s="1" t="s">
        <v>901</v>
      </c>
      <c r="Q152" s="1" t="s">
        <v>901</v>
      </c>
      <c r="R152" s="1" t="s">
        <v>901</v>
      </c>
    </row>
    <row r="153" spans="3:18" x14ac:dyDescent="0.2">
      <c r="C153" s="12" t="s">
        <v>371</v>
      </c>
      <c r="K153"/>
      <c r="L153"/>
      <c r="M153" s="1">
        <v>946</v>
      </c>
      <c r="N153" s="1" t="s">
        <v>907</v>
      </c>
      <c r="O153" s="1" t="s">
        <v>299</v>
      </c>
      <c r="P153" s="1" t="s">
        <v>901</v>
      </c>
      <c r="Q153" s="1" t="s">
        <v>901</v>
      </c>
      <c r="R153" s="1" t="s">
        <v>901</v>
      </c>
    </row>
    <row r="154" spans="3:18" x14ac:dyDescent="0.2">
      <c r="C154" s="12" t="s">
        <v>372</v>
      </c>
      <c r="K154"/>
      <c r="L154"/>
      <c r="M154" s="1">
        <v>947</v>
      </c>
      <c r="N154" s="1" t="s">
        <v>907</v>
      </c>
      <c r="O154" s="1" t="s">
        <v>299</v>
      </c>
      <c r="P154" s="1" t="s">
        <v>901</v>
      </c>
      <c r="Q154" s="1" t="s">
        <v>300</v>
      </c>
      <c r="R154" s="1" t="s">
        <v>901</v>
      </c>
    </row>
    <row r="155" spans="3:18" x14ac:dyDescent="0.2">
      <c r="C155" s="12" t="s">
        <v>373</v>
      </c>
      <c r="K155"/>
      <c r="L155"/>
      <c r="M155" s="1">
        <v>976</v>
      </c>
      <c r="N155" s="1" t="s">
        <v>907</v>
      </c>
      <c r="O155" s="1" t="s">
        <v>943</v>
      </c>
      <c r="P155" s="1" t="s">
        <v>901</v>
      </c>
      <c r="Q155" s="1" t="s">
        <v>901</v>
      </c>
      <c r="R155" s="1" t="s">
        <v>901</v>
      </c>
    </row>
    <row r="156" spans="3:18" x14ac:dyDescent="0.2">
      <c r="C156" s="12" t="s">
        <v>374</v>
      </c>
      <c r="K156"/>
      <c r="L156"/>
      <c r="M156" s="1">
        <v>936</v>
      </c>
      <c r="N156" s="1" t="s">
        <v>907</v>
      </c>
      <c r="O156" s="1" t="s">
        <v>901</v>
      </c>
      <c r="P156" s="1" t="s">
        <v>901</v>
      </c>
      <c r="Q156" s="1" t="s">
        <v>901</v>
      </c>
      <c r="R156" s="1" t="s">
        <v>901</v>
      </c>
    </row>
    <row r="157" spans="3:18" x14ac:dyDescent="0.2">
      <c r="C157" s="12" t="s">
        <v>375</v>
      </c>
      <c r="K157"/>
      <c r="L157"/>
      <c r="M157" s="1">
        <v>981</v>
      </c>
      <c r="N157" s="1" t="s">
        <v>908</v>
      </c>
      <c r="O157" s="1" t="s">
        <v>917</v>
      </c>
      <c r="P157" s="1" t="s">
        <v>901</v>
      </c>
      <c r="Q157" s="1" t="s">
        <v>901</v>
      </c>
      <c r="R157" s="1" t="s">
        <v>901</v>
      </c>
    </row>
    <row r="158" spans="3:18" x14ac:dyDescent="0.2">
      <c r="C158" s="12" t="s">
        <v>376</v>
      </c>
      <c r="K158"/>
      <c r="L158"/>
      <c r="M158" s="1">
        <v>982</v>
      </c>
      <c r="N158" s="1" t="s">
        <v>908</v>
      </c>
      <c r="O158" s="1" t="s">
        <v>254</v>
      </c>
      <c r="P158" s="1" t="s">
        <v>901</v>
      </c>
      <c r="Q158" s="1" t="s">
        <v>901</v>
      </c>
      <c r="R158" s="1" t="s">
        <v>901</v>
      </c>
    </row>
    <row r="159" spans="3:18" x14ac:dyDescent="0.2">
      <c r="C159" s="12" t="s">
        <v>377</v>
      </c>
      <c r="K159"/>
      <c r="L159"/>
      <c r="M159" s="1">
        <v>986</v>
      </c>
      <c r="N159" s="1" t="s">
        <v>908</v>
      </c>
      <c r="O159" s="1" t="s">
        <v>254</v>
      </c>
      <c r="P159" s="1" t="s">
        <v>901</v>
      </c>
      <c r="Q159" s="1" t="s">
        <v>302</v>
      </c>
      <c r="R159" s="1" t="s">
        <v>901</v>
      </c>
    </row>
    <row r="160" spans="3:18" x14ac:dyDescent="0.2">
      <c r="C160" s="12" t="s">
        <v>378</v>
      </c>
      <c r="K160"/>
      <c r="L160"/>
      <c r="M160" s="1">
        <v>989</v>
      </c>
      <c r="N160" s="1" t="s">
        <v>908</v>
      </c>
      <c r="O160" s="1" t="s">
        <v>254</v>
      </c>
      <c r="P160" s="1" t="s">
        <v>901</v>
      </c>
      <c r="Q160" s="1" t="s">
        <v>927</v>
      </c>
      <c r="R160" s="1" t="s">
        <v>901</v>
      </c>
    </row>
    <row r="161" spans="3:18" x14ac:dyDescent="0.2">
      <c r="C161" s="12" t="s">
        <v>379</v>
      </c>
      <c r="K161"/>
      <c r="L161"/>
      <c r="M161" s="1">
        <v>980</v>
      </c>
      <c r="N161" s="1" t="s">
        <v>908</v>
      </c>
      <c r="O161" s="1" t="s">
        <v>901</v>
      </c>
      <c r="P161" s="1" t="s">
        <v>901</v>
      </c>
      <c r="Q161" s="1" t="s">
        <v>901</v>
      </c>
      <c r="R161" s="1" t="s">
        <v>901</v>
      </c>
    </row>
    <row r="162" spans="3:18" x14ac:dyDescent="0.2">
      <c r="C162" s="12" t="s">
        <v>380</v>
      </c>
      <c r="K162"/>
      <c r="L162"/>
      <c r="M162" s="1">
        <v>1009</v>
      </c>
      <c r="N162" s="1" t="s">
        <v>303</v>
      </c>
      <c r="O162" s="1" t="s">
        <v>903</v>
      </c>
      <c r="P162" s="1" t="s">
        <v>901</v>
      </c>
      <c r="Q162" s="1" t="s">
        <v>901</v>
      </c>
      <c r="R162" s="1" t="s">
        <v>901</v>
      </c>
    </row>
    <row r="163" spans="3:18" x14ac:dyDescent="0.2">
      <c r="C163" s="12" t="s">
        <v>381</v>
      </c>
      <c r="K163"/>
      <c r="L163"/>
      <c r="M163" s="1">
        <v>1010</v>
      </c>
      <c r="N163" s="1" t="s">
        <v>303</v>
      </c>
      <c r="O163" s="1" t="s">
        <v>305</v>
      </c>
      <c r="P163" s="1" t="s">
        <v>901</v>
      </c>
      <c r="Q163" s="1" t="s">
        <v>901</v>
      </c>
      <c r="R163" s="1" t="s">
        <v>901</v>
      </c>
    </row>
    <row r="164" spans="3:18" x14ac:dyDescent="0.2">
      <c r="C164" s="12" t="s">
        <v>382</v>
      </c>
      <c r="K164"/>
      <c r="L164"/>
      <c r="M164" s="1">
        <v>1014</v>
      </c>
      <c r="N164" s="1" t="s">
        <v>303</v>
      </c>
      <c r="O164" s="1" t="s">
        <v>306</v>
      </c>
      <c r="P164" s="1" t="s">
        <v>901</v>
      </c>
      <c r="Q164" s="1" t="s">
        <v>901</v>
      </c>
      <c r="R164" s="1" t="s">
        <v>901</v>
      </c>
    </row>
    <row r="165" spans="3:18" x14ac:dyDescent="0.2">
      <c r="C165" s="12" t="s">
        <v>383</v>
      </c>
      <c r="K165"/>
      <c r="L165"/>
      <c r="M165" s="1">
        <v>1015</v>
      </c>
      <c r="N165" s="1" t="s">
        <v>303</v>
      </c>
      <c r="O165" s="1" t="s">
        <v>306</v>
      </c>
      <c r="P165" s="1" t="s">
        <v>901</v>
      </c>
      <c r="Q165" s="1" t="s">
        <v>307</v>
      </c>
      <c r="R165" s="1" t="s">
        <v>901</v>
      </c>
    </row>
    <row r="166" spans="3:18" x14ac:dyDescent="0.2">
      <c r="C166" s="12" t="s">
        <v>384</v>
      </c>
      <c r="K166"/>
      <c r="L166"/>
      <c r="M166" s="1">
        <v>1033</v>
      </c>
      <c r="N166" s="1" t="s">
        <v>303</v>
      </c>
      <c r="O166" s="1" t="s">
        <v>923</v>
      </c>
      <c r="P166" s="1" t="s">
        <v>901</v>
      </c>
      <c r="Q166" s="1" t="s">
        <v>901</v>
      </c>
      <c r="R166" s="1" t="s">
        <v>901</v>
      </c>
    </row>
    <row r="167" spans="3:18" x14ac:dyDescent="0.2">
      <c r="C167" s="12" t="s">
        <v>1352</v>
      </c>
      <c r="K167"/>
      <c r="L167"/>
      <c r="M167" s="1">
        <v>1008</v>
      </c>
      <c r="N167" s="1" t="s">
        <v>303</v>
      </c>
      <c r="O167" s="1" t="s">
        <v>901</v>
      </c>
      <c r="P167" s="1" t="s">
        <v>901</v>
      </c>
      <c r="Q167" s="1" t="s">
        <v>901</v>
      </c>
      <c r="R167" s="1" t="s">
        <v>901</v>
      </c>
    </row>
    <row r="168" spans="3:18" x14ac:dyDescent="0.2">
      <c r="C168" s="12" t="s">
        <v>1353</v>
      </c>
      <c r="K168"/>
      <c r="L168"/>
      <c r="M168" s="1">
        <v>1105</v>
      </c>
      <c r="N168" s="1" t="s">
        <v>309</v>
      </c>
      <c r="O168" s="1" t="s">
        <v>903</v>
      </c>
      <c r="P168" s="1" t="s">
        <v>901</v>
      </c>
      <c r="Q168" s="1" t="s">
        <v>901</v>
      </c>
      <c r="R168" s="1" t="s">
        <v>901</v>
      </c>
    </row>
    <row r="169" spans="3:18" x14ac:dyDescent="0.2">
      <c r="C169" s="12" t="s">
        <v>1354</v>
      </c>
      <c r="K169"/>
      <c r="L169"/>
      <c r="M169" s="1">
        <v>1106</v>
      </c>
      <c r="N169" s="1" t="s">
        <v>309</v>
      </c>
      <c r="O169" s="1" t="s">
        <v>909</v>
      </c>
      <c r="P169" s="1" t="s">
        <v>901</v>
      </c>
      <c r="Q169" s="1" t="s">
        <v>901</v>
      </c>
      <c r="R169" s="1" t="s">
        <v>901</v>
      </c>
    </row>
    <row r="170" spans="3:18" x14ac:dyDescent="0.2">
      <c r="C170" s="12" t="s">
        <v>1355</v>
      </c>
      <c r="K170"/>
      <c r="L170"/>
      <c r="M170" s="1">
        <v>1122</v>
      </c>
      <c r="N170" s="1" t="s">
        <v>309</v>
      </c>
      <c r="O170" s="1" t="s">
        <v>913</v>
      </c>
      <c r="P170" s="1" t="s">
        <v>901</v>
      </c>
      <c r="Q170" s="1" t="s">
        <v>901</v>
      </c>
      <c r="R170" s="1" t="s">
        <v>901</v>
      </c>
    </row>
    <row r="171" spans="3:18" x14ac:dyDescent="0.2">
      <c r="C171" s="12" t="s">
        <v>1356</v>
      </c>
      <c r="K171"/>
      <c r="L171"/>
      <c r="M171" s="1">
        <v>1123</v>
      </c>
      <c r="N171" s="1" t="s">
        <v>309</v>
      </c>
      <c r="O171" s="1" t="s">
        <v>933</v>
      </c>
      <c r="P171" s="1" t="s">
        <v>901</v>
      </c>
      <c r="Q171" s="1" t="s">
        <v>901</v>
      </c>
      <c r="R171" s="1" t="s">
        <v>901</v>
      </c>
    </row>
    <row r="172" spans="3:18" x14ac:dyDescent="0.2">
      <c r="C172" s="12" t="s">
        <v>1357</v>
      </c>
      <c r="K172"/>
      <c r="L172"/>
      <c r="M172" s="1">
        <v>1124</v>
      </c>
      <c r="N172" s="1" t="s">
        <v>309</v>
      </c>
      <c r="O172" s="1" t="s">
        <v>933</v>
      </c>
      <c r="P172" s="1" t="s">
        <v>901</v>
      </c>
      <c r="Q172" s="1" t="s">
        <v>927</v>
      </c>
      <c r="R172" s="1" t="s">
        <v>901</v>
      </c>
    </row>
    <row r="173" spans="3:18" x14ac:dyDescent="0.2">
      <c r="C173" s="12" t="s">
        <v>1358</v>
      </c>
      <c r="K173"/>
      <c r="L173"/>
      <c r="M173" s="1">
        <v>1104</v>
      </c>
      <c r="N173" s="1" t="s">
        <v>309</v>
      </c>
      <c r="O173" s="1" t="s">
        <v>901</v>
      </c>
      <c r="P173" s="1" t="s">
        <v>901</v>
      </c>
      <c r="Q173" s="1" t="s">
        <v>901</v>
      </c>
      <c r="R173" s="1" t="s">
        <v>901</v>
      </c>
    </row>
    <row r="174" spans="3:18" x14ac:dyDescent="0.2">
      <c r="C174" s="12" t="s">
        <v>1359</v>
      </c>
      <c r="K174"/>
      <c r="L174"/>
      <c r="M174" s="1">
        <v>1128</v>
      </c>
      <c r="N174" s="1" t="s">
        <v>311</v>
      </c>
      <c r="O174" s="1" t="s">
        <v>903</v>
      </c>
      <c r="P174" s="1" t="s">
        <v>901</v>
      </c>
      <c r="Q174" s="1" t="s">
        <v>901</v>
      </c>
      <c r="R174" s="1" t="s">
        <v>901</v>
      </c>
    </row>
    <row r="175" spans="3:18" x14ac:dyDescent="0.2">
      <c r="C175" s="12" t="s">
        <v>1360</v>
      </c>
      <c r="K175"/>
      <c r="L175"/>
      <c r="M175" s="1">
        <v>1129</v>
      </c>
      <c r="N175" s="1" t="s">
        <v>311</v>
      </c>
      <c r="O175" s="1" t="s">
        <v>305</v>
      </c>
      <c r="P175" s="1" t="s">
        <v>901</v>
      </c>
      <c r="Q175" s="1" t="s">
        <v>901</v>
      </c>
      <c r="R175" s="1" t="s">
        <v>901</v>
      </c>
    </row>
    <row r="176" spans="3:18" x14ac:dyDescent="0.2">
      <c r="C176" s="12" t="s">
        <v>1361</v>
      </c>
      <c r="K176"/>
      <c r="L176"/>
      <c r="M176" s="1">
        <v>1127</v>
      </c>
      <c r="N176" s="1" t="s">
        <v>311</v>
      </c>
      <c r="O176" s="1" t="s">
        <v>901</v>
      </c>
      <c r="P176" s="1" t="s">
        <v>901</v>
      </c>
      <c r="Q176" s="1" t="s">
        <v>901</v>
      </c>
      <c r="R176" s="1" t="s">
        <v>901</v>
      </c>
    </row>
    <row r="177" spans="3:18" x14ac:dyDescent="0.2">
      <c r="C177" s="12" t="s">
        <v>1362</v>
      </c>
      <c r="K177"/>
      <c r="L177"/>
      <c r="M177" s="1">
        <v>1141</v>
      </c>
      <c r="N177" s="1" t="s">
        <v>312</v>
      </c>
      <c r="O177" s="1" t="s">
        <v>913</v>
      </c>
      <c r="P177" s="1" t="s">
        <v>901</v>
      </c>
      <c r="Q177" s="1" t="s">
        <v>901</v>
      </c>
      <c r="R177" s="1" t="s">
        <v>901</v>
      </c>
    </row>
    <row r="178" spans="3:18" x14ac:dyDescent="0.2">
      <c r="C178" s="12" t="s">
        <v>233</v>
      </c>
      <c r="K178"/>
      <c r="L178"/>
      <c r="M178" s="1">
        <v>1151</v>
      </c>
      <c r="N178" s="1" t="s">
        <v>312</v>
      </c>
      <c r="O178" s="1" t="s">
        <v>304</v>
      </c>
      <c r="P178" s="1" t="s">
        <v>901</v>
      </c>
      <c r="Q178" s="1" t="s">
        <v>901</v>
      </c>
      <c r="R178" s="1" t="s">
        <v>901</v>
      </c>
    </row>
    <row r="179" spans="3:18" x14ac:dyDescent="0.2">
      <c r="C179" s="12" t="s">
        <v>234</v>
      </c>
      <c r="K179"/>
      <c r="L179"/>
      <c r="M179" s="1">
        <v>1152</v>
      </c>
      <c r="N179" s="1" t="s">
        <v>312</v>
      </c>
      <c r="O179" s="1" t="s">
        <v>314</v>
      </c>
      <c r="P179" s="1" t="s">
        <v>901</v>
      </c>
      <c r="Q179" s="1" t="s">
        <v>901</v>
      </c>
      <c r="R179" s="1" t="s">
        <v>901</v>
      </c>
    </row>
    <row r="180" spans="3:18" x14ac:dyDescent="0.2">
      <c r="C180" s="12" t="s">
        <v>235</v>
      </c>
      <c r="K180"/>
      <c r="L180"/>
      <c r="M180" s="1">
        <v>1156</v>
      </c>
      <c r="N180" s="1" t="s">
        <v>312</v>
      </c>
      <c r="O180" s="1" t="s">
        <v>314</v>
      </c>
      <c r="P180" s="1" t="s">
        <v>901</v>
      </c>
      <c r="Q180" s="1" t="s">
        <v>927</v>
      </c>
      <c r="R180" s="1" t="s">
        <v>901</v>
      </c>
    </row>
    <row r="181" spans="3:18" x14ac:dyDescent="0.2">
      <c r="C181" s="12" t="s">
        <v>236</v>
      </c>
      <c r="K181"/>
      <c r="L181"/>
      <c r="M181" s="1">
        <v>1158</v>
      </c>
      <c r="N181" s="1" t="s">
        <v>312</v>
      </c>
      <c r="O181" s="1" t="s">
        <v>314</v>
      </c>
      <c r="P181" s="1" t="s">
        <v>901</v>
      </c>
      <c r="Q181" s="1" t="s">
        <v>315</v>
      </c>
      <c r="R181" s="1" t="s">
        <v>260</v>
      </c>
    </row>
    <row r="182" spans="3:18" x14ac:dyDescent="0.2">
      <c r="C182" s="12" t="s">
        <v>237</v>
      </c>
      <c r="K182"/>
      <c r="L182"/>
      <c r="M182" s="1">
        <v>1159</v>
      </c>
      <c r="N182" s="1" t="s">
        <v>312</v>
      </c>
      <c r="O182" s="1" t="s">
        <v>316</v>
      </c>
      <c r="P182" s="1" t="s">
        <v>901</v>
      </c>
      <c r="Q182" s="1" t="s">
        <v>901</v>
      </c>
      <c r="R182" s="1" t="s">
        <v>901</v>
      </c>
    </row>
    <row r="183" spans="3:18" x14ac:dyDescent="0.2">
      <c r="C183" s="12" t="s">
        <v>238</v>
      </c>
      <c r="K183"/>
      <c r="L183"/>
      <c r="M183" s="1">
        <v>1135</v>
      </c>
      <c r="N183" s="1" t="s">
        <v>312</v>
      </c>
      <c r="O183" s="1" t="s">
        <v>901</v>
      </c>
      <c r="P183" s="1" t="s">
        <v>901</v>
      </c>
      <c r="Q183" s="1" t="s">
        <v>901</v>
      </c>
      <c r="R183" s="1" t="s">
        <v>901</v>
      </c>
    </row>
    <row r="184" spans="3:18" x14ac:dyDescent="0.2">
      <c r="C184" s="12" t="s">
        <v>239</v>
      </c>
      <c r="K184"/>
      <c r="L184"/>
      <c r="M184" s="1">
        <v>1264</v>
      </c>
      <c r="N184" s="1" t="s">
        <v>317</v>
      </c>
      <c r="O184" s="1" t="s">
        <v>901</v>
      </c>
      <c r="P184" s="1" t="s">
        <v>901</v>
      </c>
      <c r="Q184" s="1" t="s">
        <v>901</v>
      </c>
      <c r="R184" s="1" t="s">
        <v>901</v>
      </c>
    </row>
    <row r="185" spans="3:18" x14ac:dyDescent="0.2">
      <c r="C185" s="12" t="s">
        <v>240</v>
      </c>
      <c r="K185"/>
      <c r="L185"/>
      <c r="M185" s="1">
        <v>1306</v>
      </c>
      <c r="N185" s="1" t="s">
        <v>318</v>
      </c>
      <c r="O185" s="1" t="s">
        <v>903</v>
      </c>
      <c r="P185" s="1" t="s">
        <v>901</v>
      </c>
      <c r="Q185" s="1" t="s">
        <v>901</v>
      </c>
      <c r="R185" s="1" t="s">
        <v>901</v>
      </c>
    </row>
    <row r="186" spans="3:18" x14ac:dyDescent="0.2">
      <c r="C186" s="12" t="s">
        <v>241</v>
      </c>
      <c r="K186"/>
      <c r="L186"/>
      <c r="M186" s="1">
        <v>1307</v>
      </c>
      <c r="N186" s="1" t="s">
        <v>318</v>
      </c>
      <c r="O186" s="1" t="s">
        <v>319</v>
      </c>
      <c r="P186" s="1" t="s">
        <v>901</v>
      </c>
      <c r="Q186" s="1" t="s">
        <v>901</v>
      </c>
      <c r="R186" s="1" t="s">
        <v>901</v>
      </c>
    </row>
    <row r="187" spans="3:18" x14ac:dyDescent="0.2">
      <c r="C187" s="12" t="s">
        <v>242</v>
      </c>
      <c r="K187"/>
      <c r="L187"/>
      <c r="M187" s="1">
        <v>1305</v>
      </c>
      <c r="N187" s="1" t="s">
        <v>318</v>
      </c>
      <c r="O187" s="1" t="s">
        <v>901</v>
      </c>
      <c r="P187" s="1" t="s">
        <v>901</v>
      </c>
      <c r="Q187" s="1" t="s">
        <v>901</v>
      </c>
      <c r="R187" s="1" t="s">
        <v>901</v>
      </c>
    </row>
    <row r="188" spans="3:18" x14ac:dyDescent="0.2">
      <c r="C188" s="12" t="s">
        <v>243</v>
      </c>
      <c r="K188"/>
      <c r="L188"/>
      <c r="M188" s="1">
        <v>1316</v>
      </c>
      <c r="N188" s="1" t="s">
        <v>320</v>
      </c>
      <c r="O188" s="1" t="s">
        <v>903</v>
      </c>
      <c r="P188" s="1" t="s">
        <v>901</v>
      </c>
      <c r="Q188" s="1" t="s">
        <v>901</v>
      </c>
      <c r="R188" s="1" t="s">
        <v>901</v>
      </c>
    </row>
    <row r="189" spans="3:18" x14ac:dyDescent="0.2">
      <c r="C189" s="12" t="s">
        <v>244</v>
      </c>
      <c r="K189"/>
      <c r="L189"/>
      <c r="M189" s="1">
        <v>1317</v>
      </c>
      <c r="N189" s="1" t="s">
        <v>320</v>
      </c>
      <c r="O189" s="1" t="s">
        <v>321</v>
      </c>
      <c r="P189" s="1" t="s">
        <v>901</v>
      </c>
      <c r="Q189" s="1" t="s">
        <v>901</v>
      </c>
      <c r="R189" s="1" t="s">
        <v>901</v>
      </c>
    </row>
    <row r="190" spans="3:18" x14ac:dyDescent="0.2">
      <c r="C190" s="12" t="s">
        <v>245</v>
      </c>
      <c r="K190"/>
      <c r="L190"/>
      <c r="M190" s="1">
        <v>1321</v>
      </c>
      <c r="N190" s="1" t="s">
        <v>320</v>
      </c>
      <c r="O190" s="1" t="s">
        <v>909</v>
      </c>
      <c r="P190" s="1" t="s">
        <v>901</v>
      </c>
      <c r="Q190" s="1" t="s">
        <v>901</v>
      </c>
      <c r="R190" s="1" t="s">
        <v>901</v>
      </c>
    </row>
    <row r="191" spans="3:18" x14ac:dyDescent="0.2">
      <c r="C191" s="12" t="s">
        <v>246</v>
      </c>
      <c r="K191"/>
      <c r="L191"/>
      <c r="M191" s="1">
        <v>1315</v>
      </c>
      <c r="N191" s="1" t="s">
        <v>320</v>
      </c>
      <c r="O191" s="1" t="s">
        <v>901</v>
      </c>
      <c r="P191" s="1" t="s">
        <v>901</v>
      </c>
      <c r="Q191" s="1" t="s">
        <v>901</v>
      </c>
      <c r="R191" s="1" t="s">
        <v>901</v>
      </c>
    </row>
    <row r="192" spans="3:18" x14ac:dyDescent="0.2">
      <c r="C192" s="12" t="s">
        <v>247</v>
      </c>
      <c r="L192"/>
      <c r="M192" s="1">
        <v>147</v>
      </c>
      <c r="N192" s="1" t="s">
        <v>912</v>
      </c>
      <c r="O192" s="1" t="s">
        <v>926</v>
      </c>
      <c r="P192" s="1" t="s">
        <v>901</v>
      </c>
      <c r="Q192" s="1" t="s">
        <v>1734</v>
      </c>
      <c r="R192" s="1" t="s">
        <v>901</v>
      </c>
    </row>
    <row r="193" spans="3:18" x14ac:dyDescent="0.2">
      <c r="C193" s="12" t="s">
        <v>248</v>
      </c>
      <c r="L193"/>
      <c r="M193" s="1">
        <v>148</v>
      </c>
      <c r="N193" s="1" t="s">
        <v>912</v>
      </c>
      <c r="O193" s="1" t="s">
        <v>926</v>
      </c>
      <c r="P193" s="1" t="s">
        <v>901</v>
      </c>
      <c r="Q193" s="1" t="s">
        <v>928</v>
      </c>
      <c r="R193" s="1" t="s">
        <v>901</v>
      </c>
    </row>
    <row r="194" spans="3:18" x14ac:dyDescent="0.2">
      <c r="C194" s="12" t="s">
        <v>1431</v>
      </c>
      <c r="L194"/>
      <c r="M194" s="1">
        <v>176</v>
      </c>
      <c r="N194" s="1" t="s">
        <v>912</v>
      </c>
      <c r="O194" s="1" t="s">
        <v>933</v>
      </c>
      <c r="P194" s="1" t="s">
        <v>901</v>
      </c>
      <c r="Q194" s="1" t="s">
        <v>1734</v>
      </c>
      <c r="R194" s="1" t="s">
        <v>901</v>
      </c>
    </row>
    <row r="195" spans="3:18" x14ac:dyDescent="0.2">
      <c r="C195" s="12" t="s">
        <v>1432</v>
      </c>
      <c r="L195"/>
      <c r="M195" s="1">
        <v>177</v>
      </c>
      <c r="N195" s="1" t="s">
        <v>912</v>
      </c>
      <c r="O195" s="1" t="s">
        <v>933</v>
      </c>
      <c r="P195" s="1" t="s">
        <v>901</v>
      </c>
      <c r="Q195" s="1" t="s">
        <v>928</v>
      </c>
      <c r="R195" s="1" t="s">
        <v>901</v>
      </c>
    </row>
    <row r="196" spans="3:18" x14ac:dyDescent="0.2">
      <c r="C196" s="12" t="s">
        <v>1433</v>
      </c>
      <c r="L196"/>
      <c r="M196" s="1">
        <v>191</v>
      </c>
      <c r="N196" s="1" t="s">
        <v>912</v>
      </c>
      <c r="O196" s="1" t="s">
        <v>937</v>
      </c>
      <c r="P196" s="1" t="s">
        <v>901</v>
      </c>
      <c r="Q196" s="1" t="s">
        <v>938</v>
      </c>
      <c r="R196" s="1" t="s">
        <v>901</v>
      </c>
    </row>
    <row r="197" spans="3:18" x14ac:dyDescent="0.2">
      <c r="C197" s="12" t="s">
        <v>1434</v>
      </c>
      <c r="L197"/>
      <c r="M197" s="1">
        <v>198</v>
      </c>
      <c r="N197" s="1" t="s">
        <v>912</v>
      </c>
      <c r="O197" s="1" t="s">
        <v>939</v>
      </c>
      <c r="P197" s="1" t="s">
        <v>901</v>
      </c>
      <c r="Q197" s="1" t="s">
        <v>940</v>
      </c>
      <c r="R197" s="1" t="s">
        <v>901</v>
      </c>
    </row>
    <row r="198" spans="3:18" x14ac:dyDescent="0.2">
      <c r="C198" s="12" t="s">
        <v>1435</v>
      </c>
      <c r="L198"/>
      <c r="M198" s="1">
        <v>212</v>
      </c>
      <c r="N198" s="1" t="s">
        <v>912</v>
      </c>
      <c r="O198" s="1" t="s">
        <v>943</v>
      </c>
      <c r="P198" s="1" t="s">
        <v>901</v>
      </c>
      <c r="Q198" s="1" t="s">
        <v>944</v>
      </c>
      <c r="R198" s="1" t="s">
        <v>901</v>
      </c>
    </row>
    <row r="199" spans="3:18" x14ac:dyDescent="0.2">
      <c r="C199" s="12" t="s">
        <v>1436</v>
      </c>
      <c r="L199"/>
      <c r="M199" s="1">
        <v>217</v>
      </c>
      <c r="N199" s="1" t="s">
        <v>912</v>
      </c>
      <c r="O199" s="1" t="s">
        <v>943</v>
      </c>
      <c r="P199" s="1" t="s">
        <v>901</v>
      </c>
      <c r="Q199" s="1" t="s">
        <v>1734</v>
      </c>
      <c r="R199" s="1" t="s">
        <v>901</v>
      </c>
    </row>
    <row r="200" spans="3:18" x14ac:dyDescent="0.2">
      <c r="C200" s="12" t="s">
        <v>1437</v>
      </c>
      <c r="L200"/>
      <c r="M200" s="1">
        <v>218</v>
      </c>
      <c r="N200" s="1" t="s">
        <v>912</v>
      </c>
      <c r="O200" s="1" t="s">
        <v>943</v>
      </c>
      <c r="P200" s="1" t="s">
        <v>901</v>
      </c>
      <c r="Q200" s="1" t="s">
        <v>928</v>
      </c>
      <c r="R200" s="1" t="s">
        <v>901</v>
      </c>
    </row>
    <row r="201" spans="3:18" x14ac:dyDescent="0.2">
      <c r="C201" s="12" t="s">
        <v>1438</v>
      </c>
      <c r="L201"/>
      <c r="M201" s="1">
        <v>225</v>
      </c>
      <c r="N201" s="1" t="s">
        <v>912</v>
      </c>
      <c r="O201" s="1" t="s">
        <v>946</v>
      </c>
      <c r="P201" s="1" t="s">
        <v>901</v>
      </c>
      <c r="Q201" s="1" t="s">
        <v>1734</v>
      </c>
      <c r="R201" s="1" t="s">
        <v>901</v>
      </c>
    </row>
    <row r="202" spans="3:18" x14ac:dyDescent="0.2">
      <c r="C202" s="12" t="s">
        <v>1439</v>
      </c>
      <c r="L202"/>
      <c r="M202" s="1">
        <v>226</v>
      </c>
      <c r="N202" s="1" t="s">
        <v>912</v>
      </c>
      <c r="O202" s="1" t="s">
        <v>946</v>
      </c>
      <c r="P202" s="1" t="s">
        <v>901</v>
      </c>
      <c r="Q202" s="1" t="s">
        <v>928</v>
      </c>
      <c r="R202" s="1" t="s">
        <v>901</v>
      </c>
    </row>
    <row r="203" spans="3:18" x14ac:dyDescent="0.2">
      <c r="C203" s="12" t="s">
        <v>1440</v>
      </c>
      <c r="L203"/>
      <c r="M203" s="1">
        <v>277</v>
      </c>
      <c r="N203" s="1" t="s">
        <v>948</v>
      </c>
      <c r="O203" s="1" t="s">
        <v>949</v>
      </c>
      <c r="P203" s="1" t="s">
        <v>901</v>
      </c>
      <c r="Q203" s="1" t="s">
        <v>950</v>
      </c>
      <c r="R203" s="1" t="s">
        <v>901</v>
      </c>
    </row>
    <row r="204" spans="3:18" x14ac:dyDescent="0.2">
      <c r="C204" s="12" t="s">
        <v>411</v>
      </c>
      <c r="L204"/>
      <c r="M204" s="1">
        <v>287</v>
      </c>
      <c r="N204" s="1" t="s">
        <v>948</v>
      </c>
      <c r="O204" s="1" t="s">
        <v>933</v>
      </c>
      <c r="P204" s="1" t="s">
        <v>901</v>
      </c>
      <c r="Q204" s="1" t="s">
        <v>935</v>
      </c>
      <c r="R204" s="1" t="s">
        <v>901</v>
      </c>
    </row>
    <row r="205" spans="3:18" x14ac:dyDescent="0.2">
      <c r="C205" s="12" t="s">
        <v>412</v>
      </c>
      <c r="L205"/>
      <c r="M205" s="1">
        <v>308</v>
      </c>
      <c r="N205" s="1" t="s">
        <v>948</v>
      </c>
      <c r="O205" s="1" t="s">
        <v>943</v>
      </c>
      <c r="P205" s="1" t="s">
        <v>901</v>
      </c>
      <c r="Q205" s="1" t="s">
        <v>951</v>
      </c>
      <c r="R205" s="1" t="s">
        <v>901</v>
      </c>
    </row>
    <row r="206" spans="3:18" x14ac:dyDescent="0.2">
      <c r="C206" s="12" t="s">
        <v>413</v>
      </c>
      <c r="L206"/>
      <c r="M206" s="1">
        <v>406</v>
      </c>
      <c r="N206" s="1" t="s">
        <v>953</v>
      </c>
      <c r="O206" s="1" t="s">
        <v>943</v>
      </c>
      <c r="P206" s="1" t="s">
        <v>901</v>
      </c>
      <c r="Q206" s="1" t="s">
        <v>966</v>
      </c>
      <c r="R206" s="1" t="s">
        <v>901</v>
      </c>
    </row>
    <row r="207" spans="3:18" x14ac:dyDescent="0.2">
      <c r="C207" s="12" t="s">
        <v>414</v>
      </c>
      <c r="L207"/>
      <c r="M207" s="1">
        <v>408</v>
      </c>
      <c r="N207" s="1" t="s">
        <v>953</v>
      </c>
      <c r="O207" s="1" t="s">
        <v>943</v>
      </c>
      <c r="P207" s="1" t="s">
        <v>901</v>
      </c>
      <c r="Q207" s="1" t="s">
        <v>967</v>
      </c>
      <c r="R207" s="1" t="s">
        <v>901</v>
      </c>
    </row>
    <row r="208" spans="3:18" x14ac:dyDescent="0.2">
      <c r="C208" s="12" t="s">
        <v>415</v>
      </c>
      <c r="L208"/>
      <c r="M208" s="1">
        <v>410</v>
      </c>
      <c r="N208" s="1" t="s">
        <v>953</v>
      </c>
      <c r="O208" s="1" t="s">
        <v>943</v>
      </c>
      <c r="P208" s="1" t="s">
        <v>901</v>
      </c>
      <c r="Q208" s="1" t="s">
        <v>968</v>
      </c>
      <c r="R208" s="1" t="s">
        <v>901</v>
      </c>
    </row>
    <row r="209" spans="3:18" x14ac:dyDescent="0.2">
      <c r="C209" s="12" t="s">
        <v>416</v>
      </c>
      <c r="L209"/>
      <c r="M209" s="1">
        <v>412</v>
      </c>
      <c r="N209" s="1" t="s">
        <v>953</v>
      </c>
      <c r="O209" s="1" t="s">
        <v>943</v>
      </c>
      <c r="P209" s="1" t="s">
        <v>901</v>
      </c>
      <c r="Q209" s="1" t="s">
        <v>969</v>
      </c>
      <c r="R209" s="1" t="s">
        <v>901</v>
      </c>
    </row>
    <row r="210" spans="3:18" x14ac:dyDescent="0.2">
      <c r="C210" s="12" t="s">
        <v>417</v>
      </c>
      <c r="L210"/>
      <c r="M210" s="1">
        <v>414</v>
      </c>
      <c r="N210" s="1" t="s">
        <v>953</v>
      </c>
      <c r="O210" s="1" t="s">
        <v>943</v>
      </c>
      <c r="P210" s="1" t="s">
        <v>901</v>
      </c>
      <c r="Q210" s="1" t="s">
        <v>970</v>
      </c>
      <c r="R210" s="1" t="s">
        <v>901</v>
      </c>
    </row>
    <row r="211" spans="3:18" x14ac:dyDescent="0.2">
      <c r="C211" s="12" t="s">
        <v>418</v>
      </c>
      <c r="L211"/>
      <c r="M211" s="1">
        <v>416</v>
      </c>
      <c r="N211" s="1" t="s">
        <v>953</v>
      </c>
      <c r="O211" s="1" t="s">
        <v>943</v>
      </c>
      <c r="P211" s="1" t="s">
        <v>901</v>
      </c>
      <c r="Q211" s="1" t="s">
        <v>944</v>
      </c>
      <c r="R211" s="1" t="s">
        <v>901</v>
      </c>
    </row>
    <row r="212" spans="3:18" x14ac:dyDescent="0.2">
      <c r="C212" s="12" t="s">
        <v>553</v>
      </c>
      <c r="L212"/>
      <c r="M212" s="1">
        <v>418</v>
      </c>
      <c r="N212" s="1" t="s">
        <v>953</v>
      </c>
      <c r="O212" s="1" t="s">
        <v>943</v>
      </c>
      <c r="P212" s="1" t="s">
        <v>901</v>
      </c>
      <c r="Q212" s="1" t="s">
        <v>971</v>
      </c>
      <c r="R212" s="1" t="s">
        <v>901</v>
      </c>
    </row>
    <row r="213" spans="3:18" x14ac:dyDescent="0.2">
      <c r="C213" s="12" t="s">
        <v>554</v>
      </c>
      <c r="L213"/>
      <c r="M213" s="1">
        <v>422</v>
      </c>
      <c r="N213" s="1" t="s">
        <v>953</v>
      </c>
      <c r="O213" s="1" t="s">
        <v>943</v>
      </c>
      <c r="P213" s="1" t="s">
        <v>901</v>
      </c>
      <c r="Q213" s="1" t="s">
        <v>973</v>
      </c>
      <c r="R213" s="1" t="s">
        <v>901</v>
      </c>
    </row>
    <row r="214" spans="3:18" x14ac:dyDescent="0.2">
      <c r="C214" s="12" t="s">
        <v>555</v>
      </c>
      <c r="L214"/>
      <c r="M214" s="1">
        <v>432</v>
      </c>
      <c r="N214" s="1" t="s">
        <v>953</v>
      </c>
      <c r="O214" s="1" t="s">
        <v>943</v>
      </c>
      <c r="P214" s="1" t="s">
        <v>901</v>
      </c>
      <c r="Q214" s="1" t="s">
        <v>974</v>
      </c>
      <c r="R214" s="1" t="s">
        <v>901</v>
      </c>
    </row>
    <row r="215" spans="3:18" x14ac:dyDescent="0.2">
      <c r="C215" s="12" t="s">
        <v>556</v>
      </c>
      <c r="L215"/>
      <c r="M215" s="1">
        <v>434</v>
      </c>
      <c r="N215" s="1" t="s">
        <v>953</v>
      </c>
      <c r="O215" s="1" t="s">
        <v>943</v>
      </c>
      <c r="P215" s="1" t="s">
        <v>901</v>
      </c>
      <c r="Q215" s="1" t="s">
        <v>975</v>
      </c>
      <c r="R215" s="1" t="s">
        <v>901</v>
      </c>
    </row>
    <row r="216" spans="3:18" x14ac:dyDescent="0.2">
      <c r="C216" s="12" t="s">
        <v>557</v>
      </c>
      <c r="L216"/>
      <c r="M216" s="1">
        <v>517</v>
      </c>
      <c r="N216" s="1" t="s">
        <v>978</v>
      </c>
      <c r="O216" s="1" t="s">
        <v>254</v>
      </c>
      <c r="P216" s="1" t="s">
        <v>901</v>
      </c>
      <c r="Q216" s="1" t="s">
        <v>1735</v>
      </c>
      <c r="R216" s="1" t="s">
        <v>901</v>
      </c>
    </row>
    <row r="217" spans="3:18" x14ac:dyDescent="0.2">
      <c r="C217" s="12" t="s">
        <v>558</v>
      </c>
      <c r="L217"/>
      <c r="M217" s="1">
        <v>518</v>
      </c>
      <c r="N217" s="1" t="s">
        <v>978</v>
      </c>
      <c r="O217" s="1" t="s">
        <v>254</v>
      </c>
      <c r="P217" s="1" t="s">
        <v>901</v>
      </c>
      <c r="Q217" s="1" t="s">
        <v>255</v>
      </c>
      <c r="R217" s="1" t="s">
        <v>901</v>
      </c>
    </row>
    <row r="218" spans="3:18" x14ac:dyDescent="0.2">
      <c r="C218" s="12" t="s">
        <v>559</v>
      </c>
      <c r="L218"/>
      <c r="M218" s="1">
        <v>542</v>
      </c>
      <c r="N218" s="1" t="s">
        <v>978</v>
      </c>
      <c r="O218" s="1" t="s">
        <v>256</v>
      </c>
      <c r="P218" s="1" t="s">
        <v>901</v>
      </c>
      <c r="Q218" s="1" t="s">
        <v>973</v>
      </c>
      <c r="R218" s="1" t="s">
        <v>901</v>
      </c>
    </row>
    <row r="219" spans="3:18" x14ac:dyDescent="0.2">
      <c r="C219" s="12" t="s">
        <v>560</v>
      </c>
      <c r="L219"/>
      <c r="M219" s="1">
        <v>544</v>
      </c>
      <c r="N219" s="1" t="s">
        <v>978</v>
      </c>
      <c r="O219" s="1" t="s">
        <v>256</v>
      </c>
      <c r="P219" s="1" t="s">
        <v>901</v>
      </c>
      <c r="Q219" s="1" t="s">
        <v>1735</v>
      </c>
      <c r="R219" s="1" t="s">
        <v>901</v>
      </c>
    </row>
    <row r="220" spans="3:18" x14ac:dyDescent="0.2">
      <c r="C220" s="12" t="s">
        <v>561</v>
      </c>
      <c r="L220"/>
      <c r="M220" s="1">
        <v>545</v>
      </c>
      <c r="N220" s="1" t="s">
        <v>978</v>
      </c>
      <c r="O220" s="1" t="s">
        <v>256</v>
      </c>
      <c r="P220" s="1" t="s">
        <v>901</v>
      </c>
      <c r="Q220" s="1" t="s">
        <v>255</v>
      </c>
      <c r="R220" s="1" t="s">
        <v>901</v>
      </c>
    </row>
    <row r="221" spans="3:18" x14ac:dyDescent="0.2">
      <c r="C221" s="12" t="s">
        <v>562</v>
      </c>
      <c r="L221"/>
      <c r="M221" s="1">
        <v>547</v>
      </c>
      <c r="N221" s="1" t="s">
        <v>978</v>
      </c>
      <c r="O221" s="1" t="s">
        <v>256</v>
      </c>
      <c r="P221" s="1" t="s">
        <v>901</v>
      </c>
      <c r="Q221" s="1" t="s">
        <v>261</v>
      </c>
      <c r="R221" s="1" t="s">
        <v>901</v>
      </c>
    </row>
    <row r="222" spans="3:18" x14ac:dyDescent="0.2">
      <c r="C222" s="12" t="s">
        <v>563</v>
      </c>
      <c r="L222"/>
      <c r="M222" s="1">
        <v>616</v>
      </c>
      <c r="N222" s="1" t="s">
        <v>262</v>
      </c>
      <c r="O222" s="1" t="s">
        <v>254</v>
      </c>
      <c r="P222" s="1" t="s">
        <v>901</v>
      </c>
      <c r="Q222" s="1" t="s">
        <v>973</v>
      </c>
      <c r="R222" s="1" t="s">
        <v>901</v>
      </c>
    </row>
    <row r="223" spans="3:18" x14ac:dyDescent="0.2">
      <c r="C223" s="12" t="s">
        <v>564</v>
      </c>
      <c r="L223"/>
      <c r="M223" s="1">
        <v>618</v>
      </c>
      <c r="N223" s="1" t="s">
        <v>262</v>
      </c>
      <c r="O223" s="1" t="s">
        <v>254</v>
      </c>
      <c r="P223" s="1" t="s">
        <v>901</v>
      </c>
      <c r="Q223" s="1" t="s">
        <v>940</v>
      </c>
      <c r="R223" s="1" t="s">
        <v>901</v>
      </c>
    </row>
    <row r="224" spans="3:18" x14ac:dyDescent="0.2">
      <c r="C224" s="12" t="s">
        <v>565</v>
      </c>
      <c r="L224"/>
      <c r="M224" s="1">
        <v>620</v>
      </c>
      <c r="N224" s="1" t="s">
        <v>262</v>
      </c>
      <c r="O224" s="1" t="s">
        <v>254</v>
      </c>
      <c r="P224" s="1" t="s">
        <v>901</v>
      </c>
      <c r="Q224" s="1" t="s">
        <v>1735</v>
      </c>
      <c r="R224" s="1" t="s">
        <v>901</v>
      </c>
    </row>
    <row r="225" spans="3:18" x14ac:dyDescent="0.2">
      <c r="C225" s="12" t="s">
        <v>566</v>
      </c>
      <c r="L225"/>
      <c r="M225" s="1">
        <v>625</v>
      </c>
      <c r="N225" s="1" t="s">
        <v>262</v>
      </c>
      <c r="O225" s="1" t="s">
        <v>254</v>
      </c>
      <c r="P225" s="1" t="s">
        <v>901</v>
      </c>
      <c r="Q225" s="1" t="s">
        <v>255</v>
      </c>
      <c r="R225" s="1" t="s">
        <v>901</v>
      </c>
    </row>
    <row r="226" spans="3:18" x14ac:dyDescent="0.2">
      <c r="C226" s="12" t="s">
        <v>1476</v>
      </c>
      <c r="L226"/>
      <c r="M226" s="1">
        <v>627</v>
      </c>
      <c r="N226" s="1" t="s">
        <v>262</v>
      </c>
      <c r="O226" s="1" t="s">
        <v>254</v>
      </c>
      <c r="P226" s="1" t="s">
        <v>901</v>
      </c>
      <c r="Q226" s="1" t="s">
        <v>272</v>
      </c>
      <c r="R226" s="1" t="s">
        <v>901</v>
      </c>
    </row>
    <row r="227" spans="3:18" x14ac:dyDescent="0.2">
      <c r="C227" s="12" t="s">
        <v>1477</v>
      </c>
      <c r="L227"/>
      <c r="M227" s="1">
        <v>645</v>
      </c>
      <c r="N227" s="1" t="s">
        <v>262</v>
      </c>
      <c r="O227" s="1" t="s">
        <v>939</v>
      </c>
      <c r="P227" s="1" t="s">
        <v>901</v>
      </c>
      <c r="Q227" s="1" t="s">
        <v>940</v>
      </c>
      <c r="R227" s="1" t="s">
        <v>901</v>
      </c>
    </row>
    <row r="228" spans="3:18" x14ac:dyDescent="0.2">
      <c r="C228" s="12" t="s">
        <v>1441</v>
      </c>
      <c r="L228"/>
      <c r="M228" s="1">
        <v>647</v>
      </c>
      <c r="N228" s="1" t="s">
        <v>262</v>
      </c>
      <c r="O228" s="1" t="s">
        <v>939</v>
      </c>
      <c r="P228" s="1" t="s">
        <v>901</v>
      </c>
      <c r="Q228" s="1" t="s">
        <v>277</v>
      </c>
      <c r="R228" s="1" t="s">
        <v>901</v>
      </c>
    </row>
    <row r="229" spans="3:18" x14ac:dyDescent="0.2">
      <c r="C229" s="12" t="s">
        <v>1442</v>
      </c>
      <c r="L229"/>
      <c r="M229" s="1">
        <v>750</v>
      </c>
      <c r="N229" s="1" t="s">
        <v>280</v>
      </c>
      <c r="O229" s="1" t="s">
        <v>926</v>
      </c>
      <c r="P229" s="1" t="s">
        <v>901</v>
      </c>
      <c r="Q229" s="1" t="s">
        <v>285</v>
      </c>
      <c r="R229" s="1" t="s">
        <v>901</v>
      </c>
    </row>
    <row r="230" spans="3:18" x14ac:dyDescent="0.2">
      <c r="C230" s="12" t="s">
        <v>1443</v>
      </c>
      <c r="L230"/>
      <c r="M230" s="1">
        <v>754</v>
      </c>
      <c r="N230" s="1" t="s">
        <v>280</v>
      </c>
      <c r="O230" s="1" t="s">
        <v>926</v>
      </c>
      <c r="P230" s="1" t="s">
        <v>901</v>
      </c>
      <c r="Q230" s="1" t="s">
        <v>286</v>
      </c>
      <c r="R230" s="1" t="s">
        <v>901</v>
      </c>
    </row>
    <row r="231" spans="3:18" x14ac:dyDescent="0.2">
      <c r="C231" s="12" t="s">
        <v>1444</v>
      </c>
      <c r="L231"/>
      <c r="M231" s="1">
        <v>782</v>
      </c>
      <c r="N231" s="1" t="s">
        <v>287</v>
      </c>
      <c r="O231" s="1" t="s">
        <v>926</v>
      </c>
      <c r="P231" s="1" t="s">
        <v>901</v>
      </c>
      <c r="Q231" s="1" t="s">
        <v>289</v>
      </c>
      <c r="R231" s="1" t="s">
        <v>901</v>
      </c>
    </row>
    <row r="232" spans="3:18" x14ac:dyDescent="0.2">
      <c r="C232" s="12" t="s">
        <v>1445</v>
      </c>
      <c r="L232"/>
      <c r="M232" s="1">
        <v>886</v>
      </c>
      <c r="N232" s="1" t="s">
        <v>290</v>
      </c>
      <c r="O232" s="1" t="s">
        <v>976</v>
      </c>
      <c r="P232" s="1" t="s">
        <v>901</v>
      </c>
      <c r="Q232" s="1" t="s">
        <v>973</v>
      </c>
      <c r="R232" s="1" t="s">
        <v>901</v>
      </c>
    </row>
    <row r="233" spans="3:18" x14ac:dyDescent="0.2">
      <c r="C233" s="12" t="s">
        <v>1446</v>
      </c>
      <c r="L233"/>
      <c r="M233" s="1">
        <v>888</v>
      </c>
      <c r="N233" s="1" t="s">
        <v>290</v>
      </c>
      <c r="O233" s="1" t="s">
        <v>976</v>
      </c>
      <c r="P233" s="1" t="s">
        <v>901</v>
      </c>
      <c r="Q233" s="1" t="s">
        <v>1735</v>
      </c>
      <c r="R233" s="1" t="s">
        <v>901</v>
      </c>
    </row>
    <row r="234" spans="3:18" x14ac:dyDescent="0.2">
      <c r="C234" s="12" t="s">
        <v>1447</v>
      </c>
      <c r="L234"/>
      <c r="M234" s="1">
        <v>889</v>
      </c>
      <c r="N234" s="1" t="s">
        <v>290</v>
      </c>
      <c r="O234" s="1" t="s">
        <v>976</v>
      </c>
      <c r="P234" s="1" t="s">
        <v>901</v>
      </c>
      <c r="Q234" s="1" t="s">
        <v>295</v>
      </c>
      <c r="R234" s="1" t="s">
        <v>901</v>
      </c>
    </row>
    <row r="235" spans="3:18" x14ac:dyDescent="0.2">
      <c r="C235" s="12" t="s">
        <v>1448</v>
      </c>
      <c r="L235"/>
      <c r="M235" s="1">
        <v>891</v>
      </c>
      <c r="N235" s="1" t="s">
        <v>290</v>
      </c>
      <c r="O235" s="1" t="s">
        <v>976</v>
      </c>
      <c r="P235" s="1" t="s">
        <v>901</v>
      </c>
      <c r="Q235" s="1" t="s">
        <v>296</v>
      </c>
      <c r="R235" s="1" t="s">
        <v>901</v>
      </c>
    </row>
    <row r="236" spans="3:18" x14ac:dyDescent="0.2">
      <c r="C236" s="12" t="s">
        <v>1449</v>
      </c>
      <c r="L236"/>
      <c r="M236" s="1">
        <v>943</v>
      </c>
      <c r="N236" s="1" t="s">
        <v>907</v>
      </c>
      <c r="O236" s="1" t="s">
        <v>939</v>
      </c>
      <c r="P236" s="1" t="s">
        <v>901</v>
      </c>
      <c r="Q236" s="1" t="s">
        <v>298</v>
      </c>
      <c r="R236" s="1" t="s">
        <v>901</v>
      </c>
    </row>
    <row r="237" spans="3:18" x14ac:dyDescent="0.2">
      <c r="C237" s="12" t="s">
        <v>1450</v>
      </c>
      <c r="L237"/>
      <c r="M237" s="1">
        <v>990</v>
      </c>
      <c r="N237" s="1" t="s">
        <v>908</v>
      </c>
      <c r="O237" s="1" t="s">
        <v>254</v>
      </c>
      <c r="P237" s="1" t="s">
        <v>901</v>
      </c>
      <c r="Q237" s="1" t="s">
        <v>973</v>
      </c>
      <c r="R237" s="1" t="s">
        <v>901</v>
      </c>
    </row>
    <row r="238" spans="3:18" x14ac:dyDescent="0.2">
      <c r="C238" s="12" t="s">
        <v>1451</v>
      </c>
      <c r="L238"/>
      <c r="M238" s="1">
        <v>992</v>
      </c>
      <c r="N238" s="1" t="s">
        <v>908</v>
      </c>
      <c r="O238" s="1" t="s">
        <v>254</v>
      </c>
      <c r="P238" s="1" t="s">
        <v>901</v>
      </c>
      <c r="Q238" s="1" t="s">
        <v>1735</v>
      </c>
      <c r="R238" s="1" t="s">
        <v>901</v>
      </c>
    </row>
    <row r="239" spans="3:18" x14ac:dyDescent="0.2">
      <c r="C239" s="12" t="s">
        <v>1452</v>
      </c>
      <c r="L239"/>
      <c r="M239" s="1">
        <v>993</v>
      </c>
      <c r="N239" s="1" t="s">
        <v>908</v>
      </c>
      <c r="O239" s="1" t="s">
        <v>254</v>
      </c>
      <c r="P239" s="1" t="s">
        <v>901</v>
      </c>
      <c r="Q239" s="1" t="s">
        <v>296</v>
      </c>
      <c r="R239" s="1" t="s">
        <v>901</v>
      </c>
    </row>
    <row r="240" spans="3:18" x14ac:dyDescent="0.2">
      <c r="C240" s="12" t="s">
        <v>1453</v>
      </c>
      <c r="L240"/>
      <c r="M240" s="1">
        <v>1125</v>
      </c>
      <c r="N240" s="1" t="s">
        <v>309</v>
      </c>
      <c r="O240" s="1" t="s">
        <v>933</v>
      </c>
      <c r="P240" s="1" t="s">
        <v>901</v>
      </c>
      <c r="Q240" s="1" t="s">
        <v>310</v>
      </c>
      <c r="R240" s="1" t="s">
        <v>901</v>
      </c>
    </row>
    <row r="241" spans="3:18" x14ac:dyDescent="0.2">
      <c r="C241" s="12" t="s">
        <v>1454</v>
      </c>
      <c r="L241"/>
      <c r="M241" s="1">
        <v>1157</v>
      </c>
      <c r="N241" s="1" t="s">
        <v>312</v>
      </c>
      <c r="O241" s="1" t="s">
        <v>314</v>
      </c>
      <c r="P241" s="1" t="s">
        <v>901</v>
      </c>
      <c r="Q241" s="1" t="s">
        <v>315</v>
      </c>
      <c r="R241" s="1" t="s">
        <v>901</v>
      </c>
    </row>
    <row r="242" spans="3:18" x14ac:dyDescent="0.2">
      <c r="C242" s="12" t="s">
        <v>1455</v>
      </c>
      <c r="L242"/>
      <c r="M242" s="1">
        <v>1299</v>
      </c>
      <c r="N242" s="1" t="s">
        <v>317</v>
      </c>
      <c r="O242" s="1" t="s">
        <v>945</v>
      </c>
      <c r="P242" s="1" t="s">
        <v>901</v>
      </c>
      <c r="Q242" s="1" t="s">
        <v>901</v>
      </c>
      <c r="R242" s="1" t="s">
        <v>901</v>
      </c>
    </row>
    <row r="243" spans="3:18" x14ac:dyDescent="0.2">
      <c r="C243" s="12" t="s">
        <v>1456</v>
      </c>
      <c r="L243"/>
      <c r="M243" s="1">
        <v>1300</v>
      </c>
      <c r="N243" s="1" t="s">
        <v>317</v>
      </c>
      <c r="O243" s="1" t="s">
        <v>278</v>
      </c>
      <c r="P243" s="1" t="s">
        <v>901</v>
      </c>
      <c r="Q243" s="1" t="s">
        <v>901</v>
      </c>
      <c r="R243" s="1" t="s">
        <v>901</v>
      </c>
    </row>
    <row r="244" spans="3:18" x14ac:dyDescent="0.2">
      <c r="C244" s="12" t="s">
        <v>1457</v>
      </c>
      <c r="L244"/>
      <c r="M244" s="1">
        <v>64</v>
      </c>
      <c r="N244" s="1" t="s">
        <v>921</v>
      </c>
      <c r="O244" s="1" t="s">
        <v>909</v>
      </c>
      <c r="P244" s="1" t="s">
        <v>901</v>
      </c>
      <c r="Q244" s="1" t="s">
        <v>927</v>
      </c>
      <c r="R244" s="1" t="s">
        <v>901</v>
      </c>
    </row>
    <row r="245" spans="3:18" x14ac:dyDescent="0.2">
      <c r="C245" s="12" t="s">
        <v>1458</v>
      </c>
      <c r="L245"/>
      <c r="M245" s="1">
        <v>206</v>
      </c>
      <c r="N245" s="1" t="s">
        <v>912</v>
      </c>
      <c r="O245" s="1" t="s">
        <v>941</v>
      </c>
      <c r="P245" s="1" t="s">
        <v>901</v>
      </c>
      <c r="Q245" s="1" t="s">
        <v>1734</v>
      </c>
      <c r="R245" s="1" t="s">
        <v>901</v>
      </c>
    </row>
    <row r="246" spans="3:18" x14ac:dyDescent="0.2">
      <c r="C246" s="12" t="s">
        <v>1459</v>
      </c>
      <c r="L246"/>
      <c r="M246" s="1">
        <v>207</v>
      </c>
      <c r="N246" s="1" t="s">
        <v>912</v>
      </c>
      <c r="O246" s="1" t="s">
        <v>941</v>
      </c>
      <c r="P246" s="1" t="s">
        <v>901</v>
      </c>
      <c r="Q246" s="1" t="s">
        <v>928</v>
      </c>
      <c r="R246" s="1" t="s">
        <v>901</v>
      </c>
    </row>
    <row r="247" spans="3:18" x14ac:dyDescent="0.2">
      <c r="C247" s="12" t="s">
        <v>1460</v>
      </c>
      <c r="L247"/>
      <c r="M247" s="1">
        <v>100</v>
      </c>
      <c r="N247" s="1" t="s">
        <v>986</v>
      </c>
      <c r="O247" s="1" t="s">
        <v>901</v>
      </c>
      <c r="P247" s="1" t="s">
        <v>901</v>
      </c>
      <c r="Q247" s="1" t="s">
        <v>901</v>
      </c>
      <c r="R247" s="1" t="s">
        <v>901</v>
      </c>
    </row>
    <row r="248" spans="3:18" x14ac:dyDescent="0.2">
      <c r="C248" s="12" t="s">
        <v>1461</v>
      </c>
      <c r="L248"/>
      <c r="M248" s="1">
        <v>101</v>
      </c>
      <c r="N248" s="1" t="s">
        <v>986</v>
      </c>
      <c r="O248" s="1" t="s">
        <v>913</v>
      </c>
      <c r="P248" s="1" t="s">
        <v>901</v>
      </c>
      <c r="Q248" s="1" t="s">
        <v>901</v>
      </c>
      <c r="R248" s="1" t="s">
        <v>901</v>
      </c>
    </row>
    <row r="249" spans="3:18" x14ac:dyDescent="0.2">
      <c r="C249" s="12" t="s">
        <v>1462</v>
      </c>
      <c r="L249"/>
      <c r="M249" s="1">
        <v>675</v>
      </c>
      <c r="N249" s="1" t="s">
        <v>262</v>
      </c>
      <c r="O249" s="1" t="s">
        <v>923</v>
      </c>
      <c r="P249" s="1" t="s">
        <v>901</v>
      </c>
      <c r="Q249" s="1" t="s">
        <v>901</v>
      </c>
      <c r="R249" s="1" t="s">
        <v>901</v>
      </c>
    </row>
    <row r="250" spans="3:18" x14ac:dyDescent="0.2">
      <c r="C250" s="12" t="s">
        <v>1463</v>
      </c>
      <c r="L250"/>
      <c r="M250" s="1">
        <v>131</v>
      </c>
      <c r="N250" s="1" t="s">
        <v>986</v>
      </c>
      <c r="O250" s="1" t="s">
        <v>933</v>
      </c>
      <c r="P250" s="1" t="s">
        <v>901</v>
      </c>
      <c r="Q250" s="1" t="s">
        <v>901</v>
      </c>
      <c r="R250" s="1" t="s">
        <v>901</v>
      </c>
    </row>
    <row r="251" spans="3:18" x14ac:dyDescent="0.2">
      <c r="C251" s="12" t="s">
        <v>1464</v>
      </c>
      <c r="L251"/>
      <c r="M251" s="1">
        <v>67</v>
      </c>
      <c r="N251" s="1" t="s">
        <v>921</v>
      </c>
      <c r="O251" s="1" t="s">
        <v>909</v>
      </c>
      <c r="P251" s="1" t="s">
        <v>740</v>
      </c>
      <c r="Q251" s="1" t="s">
        <v>901</v>
      </c>
    </row>
    <row r="252" spans="3:18" x14ac:dyDescent="0.2">
      <c r="C252" s="12" t="s">
        <v>1465</v>
      </c>
      <c r="L252"/>
      <c r="M252" s="1">
        <v>214</v>
      </c>
      <c r="N252" s="1" t="s">
        <v>742</v>
      </c>
      <c r="O252" s="1" t="s">
        <v>943</v>
      </c>
      <c r="P252" s="1" t="s">
        <v>745</v>
      </c>
      <c r="Q252" s="1" t="s">
        <v>901</v>
      </c>
    </row>
    <row r="253" spans="3:18" x14ac:dyDescent="0.2">
      <c r="C253" s="12" t="s">
        <v>1466</v>
      </c>
      <c r="L253"/>
      <c r="M253" s="1">
        <v>215</v>
      </c>
      <c r="N253" s="1" t="s">
        <v>742</v>
      </c>
      <c r="O253" s="1" t="s">
        <v>943</v>
      </c>
      <c r="P253" s="1" t="s">
        <v>746</v>
      </c>
      <c r="Q253" s="1" t="s">
        <v>901</v>
      </c>
    </row>
    <row r="254" spans="3:18" x14ac:dyDescent="0.2">
      <c r="C254" s="12" t="s">
        <v>1467</v>
      </c>
      <c r="L254"/>
      <c r="M254" s="1">
        <v>228</v>
      </c>
      <c r="N254" s="1" t="s">
        <v>742</v>
      </c>
      <c r="O254" s="1" t="s">
        <v>946</v>
      </c>
      <c r="P254" s="1" t="s">
        <v>747</v>
      </c>
      <c r="Q254" s="1" t="s">
        <v>901</v>
      </c>
    </row>
    <row r="255" spans="3:18" x14ac:dyDescent="0.2">
      <c r="C255" s="12" t="s">
        <v>1468</v>
      </c>
      <c r="L255"/>
      <c r="M255" s="1">
        <v>289</v>
      </c>
      <c r="N255" s="1" t="s">
        <v>985</v>
      </c>
      <c r="O255" s="1" t="s">
        <v>933</v>
      </c>
      <c r="P255" s="1" t="s">
        <v>748</v>
      </c>
      <c r="Q255" s="1" t="s">
        <v>901</v>
      </c>
    </row>
    <row r="256" spans="3:18" x14ac:dyDescent="0.2">
      <c r="C256" s="12" t="s">
        <v>1469</v>
      </c>
      <c r="L256"/>
      <c r="M256" s="1">
        <v>291</v>
      </c>
      <c r="N256" s="1" t="s">
        <v>985</v>
      </c>
      <c r="O256" s="1" t="s">
        <v>933</v>
      </c>
      <c r="P256" s="1" t="s">
        <v>749</v>
      </c>
      <c r="Q256" s="1" t="s">
        <v>901</v>
      </c>
    </row>
    <row r="257" spans="3:17" x14ac:dyDescent="0.2">
      <c r="C257" s="12" t="s">
        <v>1470</v>
      </c>
      <c r="L257"/>
      <c r="M257" s="1">
        <v>304</v>
      </c>
      <c r="N257" s="1" t="s">
        <v>985</v>
      </c>
      <c r="O257" s="1" t="s">
        <v>943</v>
      </c>
      <c r="P257" s="1" t="s">
        <v>301</v>
      </c>
      <c r="Q257" s="1" t="s">
        <v>901</v>
      </c>
    </row>
    <row r="258" spans="3:17" x14ac:dyDescent="0.2">
      <c r="C258" s="12" t="s">
        <v>1471</v>
      </c>
      <c r="L258"/>
      <c r="M258" s="1">
        <v>310</v>
      </c>
      <c r="N258" s="1" t="s">
        <v>985</v>
      </c>
      <c r="O258" s="1" t="s">
        <v>943</v>
      </c>
      <c r="P258" s="1" t="s">
        <v>750</v>
      </c>
      <c r="Q258" s="1" t="s">
        <v>901</v>
      </c>
    </row>
    <row r="259" spans="3:17" x14ac:dyDescent="0.2">
      <c r="C259" s="12" t="s">
        <v>1472</v>
      </c>
      <c r="L259"/>
      <c r="M259" s="1">
        <v>424</v>
      </c>
      <c r="N259" s="1" t="s">
        <v>752</v>
      </c>
      <c r="O259" s="1" t="s">
        <v>943</v>
      </c>
      <c r="P259" s="1" t="s">
        <v>745</v>
      </c>
      <c r="Q259" s="1" t="s">
        <v>901</v>
      </c>
    </row>
    <row r="260" spans="3:17" x14ac:dyDescent="0.2">
      <c r="C260" s="12" t="s">
        <v>1473</v>
      </c>
      <c r="L260"/>
      <c r="M260" s="1">
        <v>425</v>
      </c>
      <c r="N260" s="1" t="s">
        <v>752</v>
      </c>
      <c r="O260" s="1" t="s">
        <v>943</v>
      </c>
      <c r="P260" s="1" t="s">
        <v>746</v>
      </c>
      <c r="Q260" s="1" t="s">
        <v>901</v>
      </c>
    </row>
    <row r="261" spans="3:17" x14ac:dyDescent="0.2">
      <c r="C261" s="12" t="s">
        <v>1474</v>
      </c>
      <c r="L261"/>
      <c r="M261" s="1">
        <v>427</v>
      </c>
      <c r="N261" s="1" t="s">
        <v>752</v>
      </c>
      <c r="O261" s="1" t="s">
        <v>943</v>
      </c>
      <c r="P261" s="1" t="s">
        <v>753</v>
      </c>
      <c r="Q261" s="1" t="s">
        <v>901</v>
      </c>
    </row>
    <row r="262" spans="3:17" x14ac:dyDescent="0.2">
      <c r="C262" s="12" t="s">
        <v>1475</v>
      </c>
      <c r="L262"/>
      <c r="M262" s="1">
        <v>429</v>
      </c>
      <c r="N262" s="1" t="s">
        <v>752</v>
      </c>
      <c r="O262" s="1" t="s">
        <v>943</v>
      </c>
      <c r="P262" s="1" t="s">
        <v>743</v>
      </c>
      <c r="Q262" s="1" t="s">
        <v>901</v>
      </c>
    </row>
    <row r="263" spans="3:17" x14ac:dyDescent="0.2">
      <c r="C263" s="12" t="s">
        <v>630</v>
      </c>
      <c r="L263"/>
      <c r="M263" s="1">
        <v>430</v>
      </c>
      <c r="N263" s="1" t="s">
        <v>752</v>
      </c>
      <c r="O263" s="1" t="s">
        <v>943</v>
      </c>
      <c r="P263" s="1" t="s">
        <v>744</v>
      </c>
      <c r="Q263" s="1" t="s">
        <v>901</v>
      </c>
    </row>
    <row r="264" spans="3:17" x14ac:dyDescent="0.2">
      <c r="C264" s="12" t="s">
        <v>631</v>
      </c>
      <c r="L264"/>
      <c r="M264" s="1">
        <v>438</v>
      </c>
      <c r="N264" s="1" t="s">
        <v>752</v>
      </c>
      <c r="O264" s="1" t="s">
        <v>943</v>
      </c>
      <c r="P264" s="1" t="s">
        <v>754</v>
      </c>
      <c r="Q264" s="1" t="s">
        <v>901</v>
      </c>
    </row>
    <row r="265" spans="3:17" x14ac:dyDescent="0.2">
      <c r="C265" s="12" t="s">
        <v>632</v>
      </c>
      <c r="L265"/>
      <c r="M265" s="1">
        <v>440</v>
      </c>
      <c r="N265" s="1" t="s">
        <v>752</v>
      </c>
      <c r="O265" s="1" t="s">
        <v>943</v>
      </c>
      <c r="P265" s="1" t="s">
        <v>755</v>
      </c>
      <c r="Q265" s="1" t="s">
        <v>901</v>
      </c>
    </row>
    <row r="266" spans="3:17" x14ac:dyDescent="0.2">
      <c r="C266" s="12" t="s">
        <v>633</v>
      </c>
      <c r="L266"/>
      <c r="M266" s="1">
        <v>442</v>
      </c>
      <c r="N266" s="1" t="s">
        <v>752</v>
      </c>
      <c r="O266" s="1" t="s">
        <v>943</v>
      </c>
      <c r="P266" s="1" t="s">
        <v>756</v>
      </c>
      <c r="Q266" s="1" t="s">
        <v>901</v>
      </c>
    </row>
    <row r="267" spans="3:17" x14ac:dyDescent="0.2">
      <c r="C267" s="12" t="s">
        <v>634</v>
      </c>
      <c r="L267"/>
      <c r="M267" s="1">
        <v>490</v>
      </c>
      <c r="N267" s="1" t="s">
        <v>752</v>
      </c>
      <c r="O267" s="1" t="s">
        <v>923</v>
      </c>
      <c r="P267" s="1" t="s">
        <v>901</v>
      </c>
      <c r="Q267" s="1" t="s">
        <v>901</v>
      </c>
    </row>
    <row r="268" spans="3:17" x14ac:dyDescent="0.2">
      <c r="C268" s="12" t="s">
        <v>635</v>
      </c>
      <c r="L268"/>
      <c r="M268" s="1">
        <v>549</v>
      </c>
      <c r="N268" s="1" t="s">
        <v>757</v>
      </c>
      <c r="O268" s="1" t="s">
        <v>256</v>
      </c>
      <c r="P268" s="1" t="s">
        <v>758</v>
      </c>
      <c r="Q268" s="1" t="s">
        <v>901</v>
      </c>
    </row>
    <row r="269" spans="3:17" x14ac:dyDescent="0.2">
      <c r="C269" s="12" t="s">
        <v>636</v>
      </c>
      <c r="L269"/>
      <c r="M269" s="1">
        <v>551</v>
      </c>
      <c r="N269" s="1" t="s">
        <v>757</v>
      </c>
      <c r="O269" s="1" t="s">
        <v>256</v>
      </c>
      <c r="P269" s="1" t="s">
        <v>747</v>
      </c>
      <c r="Q269" s="1" t="s">
        <v>901</v>
      </c>
    </row>
    <row r="270" spans="3:17" x14ac:dyDescent="0.2">
      <c r="C270" s="12" t="s">
        <v>637</v>
      </c>
      <c r="L270"/>
      <c r="M270" s="1">
        <v>553</v>
      </c>
      <c r="N270" s="1" t="s">
        <v>757</v>
      </c>
      <c r="O270" s="1" t="s">
        <v>256</v>
      </c>
      <c r="P270" s="1" t="s">
        <v>759</v>
      </c>
      <c r="Q270" s="1" t="s">
        <v>901</v>
      </c>
    </row>
    <row r="271" spans="3:17" x14ac:dyDescent="0.2">
      <c r="C271" s="12" t="s">
        <v>638</v>
      </c>
      <c r="L271"/>
      <c r="M271" s="1">
        <v>555</v>
      </c>
      <c r="N271" s="1" t="s">
        <v>757</v>
      </c>
      <c r="O271" s="1" t="s">
        <v>256</v>
      </c>
      <c r="P271" s="1" t="s">
        <v>760</v>
      </c>
      <c r="Q271" s="1" t="s">
        <v>901</v>
      </c>
    </row>
    <row r="272" spans="3:17" x14ac:dyDescent="0.2">
      <c r="C272" s="12" t="s">
        <v>639</v>
      </c>
      <c r="L272"/>
      <c r="M272" s="1">
        <v>570</v>
      </c>
      <c r="N272" s="1" t="s">
        <v>757</v>
      </c>
      <c r="O272" s="1" t="s">
        <v>976</v>
      </c>
      <c r="P272" s="1" t="s">
        <v>901</v>
      </c>
      <c r="Q272" s="1" t="s">
        <v>901</v>
      </c>
    </row>
    <row r="273" spans="3:17" x14ac:dyDescent="0.2">
      <c r="C273" s="12" t="s">
        <v>640</v>
      </c>
      <c r="L273"/>
      <c r="M273" s="1">
        <v>571</v>
      </c>
      <c r="N273" s="1" t="s">
        <v>757</v>
      </c>
      <c r="O273" s="1" t="s">
        <v>976</v>
      </c>
      <c r="P273" s="1" t="s">
        <v>1675</v>
      </c>
      <c r="Q273" s="1" t="s">
        <v>901</v>
      </c>
    </row>
    <row r="274" spans="3:17" x14ac:dyDescent="0.2">
      <c r="C274" s="12" t="s">
        <v>1616</v>
      </c>
      <c r="L274"/>
      <c r="M274" s="1">
        <v>591</v>
      </c>
      <c r="N274" s="1" t="s">
        <v>761</v>
      </c>
      <c r="O274" s="1" t="s">
        <v>263</v>
      </c>
      <c r="P274" s="1" t="s">
        <v>308</v>
      </c>
      <c r="Q274" s="1" t="s">
        <v>901</v>
      </c>
    </row>
    <row r="275" spans="3:17" x14ac:dyDescent="0.2">
      <c r="C275" s="12" t="s">
        <v>1617</v>
      </c>
      <c r="L275"/>
      <c r="M275" s="1">
        <v>629</v>
      </c>
      <c r="N275" s="1" t="s">
        <v>761</v>
      </c>
      <c r="O275" s="1" t="s">
        <v>254</v>
      </c>
      <c r="P275" s="1" t="s">
        <v>758</v>
      </c>
      <c r="Q275" s="1" t="s">
        <v>901</v>
      </c>
    </row>
    <row r="276" spans="3:17" x14ac:dyDescent="0.2">
      <c r="C276" s="12" t="s">
        <v>1618</v>
      </c>
      <c r="L276"/>
      <c r="M276" s="1">
        <v>649</v>
      </c>
      <c r="N276" s="1" t="s">
        <v>761</v>
      </c>
      <c r="O276" s="1" t="s">
        <v>939</v>
      </c>
      <c r="P276" s="1" t="s">
        <v>940</v>
      </c>
      <c r="Q276" s="1" t="s">
        <v>901</v>
      </c>
    </row>
    <row r="277" spans="3:17" x14ac:dyDescent="0.2">
      <c r="C277" s="12" t="s">
        <v>1619</v>
      </c>
      <c r="L277"/>
      <c r="M277" s="1">
        <v>651</v>
      </c>
      <c r="N277" s="1" t="s">
        <v>761</v>
      </c>
      <c r="O277" s="1" t="s">
        <v>939</v>
      </c>
      <c r="P277" s="1" t="s">
        <v>747</v>
      </c>
      <c r="Q277" s="1" t="s">
        <v>901</v>
      </c>
    </row>
    <row r="278" spans="3:17" x14ac:dyDescent="0.2">
      <c r="C278" s="12" t="s">
        <v>1620</v>
      </c>
      <c r="L278"/>
      <c r="M278" s="1">
        <v>655</v>
      </c>
      <c r="N278" s="1" t="s">
        <v>761</v>
      </c>
      <c r="O278" s="1" t="s">
        <v>939</v>
      </c>
      <c r="P278" s="1" t="s">
        <v>762</v>
      </c>
      <c r="Q278" s="1" t="s">
        <v>901</v>
      </c>
    </row>
    <row r="279" spans="3:17" x14ac:dyDescent="0.2">
      <c r="C279" s="12" t="s">
        <v>1621</v>
      </c>
      <c r="L279"/>
      <c r="M279" s="1">
        <v>664</v>
      </c>
      <c r="N279" s="1" t="s">
        <v>761</v>
      </c>
      <c r="O279" s="1" t="s">
        <v>976</v>
      </c>
      <c r="P279" s="1" t="s">
        <v>901</v>
      </c>
      <c r="Q279" s="1" t="s">
        <v>901</v>
      </c>
    </row>
    <row r="280" spans="3:17" x14ac:dyDescent="0.2">
      <c r="C280" s="12" t="s">
        <v>1622</v>
      </c>
      <c r="L280"/>
      <c r="M280" s="1">
        <v>665</v>
      </c>
      <c r="N280" s="1" t="s">
        <v>761</v>
      </c>
      <c r="O280" s="1" t="s">
        <v>976</v>
      </c>
      <c r="P280" s="1" t="s">
        <v>1675</v>
      </c>
      <c r="Q280" s="1" t="s">
        <v>901</v>
      </c>
    </row>
    <row r="281" spans="3:17" x14ac:dyDescent="0.2">
      <c r="C281" s="12" t="s">
        <v>1623</v>
      </c>
      <c r="L281"/>
      <c r="M281" s="1">
        <v>756</v>
      </c>
      <c r="N281" s="1" t="s">
        <v>763</v>
      </c>
      <c r="O281" s="1" t="s">
        <v>926</v>
      </c>
      <c r="P281" s="1" t="s">
        <v>740</v>
      </c>
      <c r="Q281" s="1" t="s">
        <v>901</v>
      </c>
    </row>
    <row r="282" spans="3:17" x14ac:dyDescent="0.2">
      <c r="C282" s="12" t="s">
        <v>1624</v>
      </c>
      <c r="L282"/>
      <c r="M282" s="1">
        <v>757</v>
      </c>
      <c r="N282" s="1" t="s">
        <v>763</v>
      </c>
      <c r="O282" s="1" t="s">
        <v>926</v>
      </c>
      <c r="P282" s="1" t="s">
        <v>740</v>
      </c>
      <c r="Q282" s="1" t="s">
        <v>284</v>
      </c>
    </row>
    <row r="283" spans="3:17" x14ac:dyDescent="0.2">
      <c r="C283" s="12" t="s">
        <v>1625</v>
      </c>
      <c r="L283"/>
      <c r="M283" s="1">
        <v>785</v>
      </c>
      <c r="N283" s="1" t="s">
        <v>764</v>
      </c>
      <c r="O283" s="1" t="s">
        <v>976</v>
      </c>
      <c r="P283" s="1" t="s">
        <v>901</v>
      </c>
      <c r="Q283" s="1" t="s">
        <v>901</v>
      </c>
    </row>
    <row r="284" spans="3:17" x14ac:dyDescent="0.2">
      <c r="C284" s="12" t="s">
        <v>1626</v>
      </c>
      <c r="L284"/>
      <c r="M284" s="1">
        <v>786</v>
      </c>
      <c r="N284" s="1" t="s">
        <v>764</v>
      </c>
      <c r="O284" s="1" t="s">
        <v>976</v>
      </c>
      <c r="P284" s="1" t="s">
        <v>1675</v>
      </c>
      <c r="Q284" s="1" t="s">
        <v>901</v>
      </c>
    </row>
    <row r="285" spans="3:17" x14ac:dyDescent="0.2">
      <c r="C285" s="12" t="s">
        <v>1627</v>
      </c>
      <c r="L285"/>
      <c r="M285" s="1">
        <v>882</v>
      </c>
      <c r="N285" s="1" t="s">
        <v>1733</v>
      </c>
      <c r="O285" s="1" t="s">
        <v>976</v>
      </c>
      <c r="P285" s="1" t="s">
        <v>1675</v>
      </c>
      <c r="Q285" s="1" t="s">
        <v>901</v>
      </c>
    </row>
    <row r="286" spans="3:17" x14ac:dyDescent="0.2">
      <c r="C286" s="12" t="s">
        <v>1628</v>
      </c>
      <c r="L286"/>
      <c r="M286" s="1">
        <v>894</v>
      </c>
      <c r="N286" s="1" t="s">
        <v>1733</v>
      </c>
      <c r="O286" s="1" t="s">
        <v>976</v>
      </c>
      <c r="P286" s="1" t="s">
        <v>688</v>
      </c>
      <c r="Q286" s="1" t="s">
        <v>901</v>
      </c>
    </row>
    <row r="287" spans="3:17" x14ac:dyDescent="0.2">
      <c r="C287" s="12" t="s">
        <v>1629</v>
      </c>
      <c r="L287"/>
      <c r="M287" s="1">
        <v>896</v>
      </c>
      <c r="N287" s="1" t="s">
        <v>1733</v>
      </c>
      <c r="O287" s="1" t="s">
        <v>976</v>
      </c>
      <c r="P287" s="1" t="s">
        <v>758</v>
      </c>
      <c r="Q287" s="1" t="s">
        <v>901</v>
      </c>
    </row>
    <row r="288" spans="3:17" x14ac:dyDescent="0.2">
      <c r="C288" s="12" t="s">
        <v>1630</v>
      </c>
      <c r="L288"/>
      <c r="M288" s="1">
        <v>898</v>
      </c>
      <c r="N288" s="1" t="s">
        <v>1733</v>
      </c>
      <c r="O288" s="1" t="s">
        <v>976</v>
      </c>
      <c r="P288" s="1" t="s">
        <v>747</v>
      </c>
      <c r="Q288" s="1" t="s">
        <v>901</v>
      </c>
    </row>
    <row r="289" spans="3:17" x14ac:dyDescent="0.2">
      <c r="C289" s="12" t="s">
        <v>1631</v>
      </c>
      <c r="L289"/>
      <c r="M289" s="1">
        <v>995</v>
      </c>
      <c r="N289" s="1" t="s">
        <v>690</v>
      </c>
      <c r="O289" s="1" t="s">
        <v>254</v>
      </c>
      <c r="P289" s="1" t="s">
        <v>688</v>
      </c>
      <c r="Q289" s="1" t="s">
        <v>901</v>
      </c>
    </row>
    <row r="290" spans="3:17" x14ac:dyDescent="0.2">
      <c r="C290" s="12" t="s">
        <v>1632</v>
      </c>
      <c r="L290"/>
      <c r="M290" s="1">
        <v>997</v>
      </c>
      <c r="N290" s="1" t="s">
        <v>690</v>
      </c>
      <c r="O290" s="1" t="s">
        <v>254</v>
      </c>
      <c r="P290" s="1" t="s">
        <v>758</v>
      </c>
      <c r="Q290" s="1" t="s">
        <v>901</v>
      </c>
    </row>
    <row r="291" spans="3:17" x14ac:dyDescent="0.2">
      <c r="C291" s="12" t="s">
        <v>1633</v>
      </c>
      <c r="L291"/>
      <c r="M291" s="1">
        <v>999</v>
      </c>
      <c r="N291" s="1" t="s">
        <v>690</v>
      </c>
      <c r="O291" s="1" t="s">
        <v>254</v>
      </c>
      <c r="P291" s="1" t="s">
        <v>747</v>
      </c>
      <c r="Q291" s="1" t="s">
        <v>901</v>
      </c>
    </row>
    <row r="292" spans="3:17" x14ac:dyDescent="0.2">
      <c r="C292" s="12" t="s">
        <v>1634</v>
      </c>
      <c r="L292"/>
      <c r="M292" s="1">
        <v>1142</v>
      </c>
      <c r="N292" s="1" t="s">
        <v>693</v>
      </c>
      <c r="O292" s="1" t="s">
        <v>694</v>
      </c>
      <c r="P292" s="1" t="s">
        <v>901</v>
      </c>
      <c r="Q292" s="1" t="s">
        <v>901</v>
      </c>
    </row>
    <row r="293" spans="3:17" x14ac:dyDescent="0.2">
      <c r="C293" s="12" t="s">
        <v>1635</v>
      </c>
      <c r="L293"/>
      <c r="M293" s="1">
        <v>1153</v>
      </c>
      <c r="N293" s="1" t="s">
        <v>693</v>
      </c>
      <c r="O293" s="1" t="s">
        <v>314</v>
      </c>
      <c r="P293" s="1" t="s">
        <v>695</v>
      </c>
      <c r="Q293" s="1" t="s">
        <v>901</v>
      </c>
    </row>
    <row r="294" spans="3:17" x14ac:dyDescent="0.2">
      <c r="C294" s="12" t="s">
        <v>1636</v>
      </c>
      <c r="L294"/>
      <c r="M294" s="1">
        <v>1163</v>
      </c>
      <c r="N294" s="1" t="s">
        <v>1674</v>
      </c>
      <c r="O294" s="1" t="s">
        <v>901</v>
      </c>
      <c r="P294" s="1" t="s">
        <v>901</v>
      </c>
      <c r="Q294" s="1" t="s">
        <v>901</v>
      </c>
    </row>
    <row r="295" spans="3:17" x14ac:dyDescent="0.2">
      <c r="C295" s="12" t="s">
        <v>1637</v>
      </c>
      <c r="L295"/>
      <c r="M295" s="1">
        <v>1169</v>
      </c>
      <c r="N295" s="1" t="s">
        <v>1674</v>
      </c>
      <c r="O295" s="1" t="s">
        <v>913</v>
      </c>
      <c r="P295" s="1" t="s">
        <v>901</v>
      </c>
      <c r="Q295" s="1" t="s">
        <v>901</v>
      </c>
    </row>
    <row r="296" spans="3:17" x14ac:dyDescent="0.2">
      <c r="C296" s="12" t="s">
        <v>1528</v>
      </c>
      <c r="L296"/>
      <c r="M296" s="1">
        <v>1170</v>
      </c>
      <c r="N296" s="1" t="s">
        <v>1674</v>
      </c>
      <c r="O296" s="1" t="s">
        <v>926</v>
      </c>
      <c r="P296" s="1" t="s">
        <v>901</v>
      </c>
      <c r="Q296" s="1" t="s">
        <v>901</v>
      </c>
    </row>
    <row r="297" spans="3:17" x14ac:dyDescent="0.2">
      <c r="C297" s="12" t="s">
        <v>1529</v>
      </c>
      <c r="L297"/>
      <c r="M297" s="1">
        <v>200</v>
      </c>
      <c r="N297" s="1" t="s">
        <v>742</v>
      </c>
      <c r="O297" s="1" t="s">
        <v>939</v>
      </c>
      <c r="P297" s="1" t="s">
        <v>743</v>
      </c>
      <c r="Q297" s="1" t="s">
        <v>901</v>
      </c>
    </row>
    <row r="298" spans="3:17" x14ac:dyDescent="0.2">
      <c r="C298" s="12" t="s">
        <v>1530</v>
      </c>
      <c r="L298"/>
      <c r="M298" s="1">
        <v>201</v>
      </c>
      <c r="N298" s="1" t="s">
        <v>742</v>
      </c>
      <c r="O298" s="1" t="s">
        <v>939</v>
      </c>
      <c r="P298" s="1" t="s">
        <v>744</v>
      </c>
      <c r="Q298" s="1" t="s">
        <v>901</v>
      </c>
    </row>
    <row r="299" spans="3:17" x14ac:dyDescent="0.2">
      <c r="C299" s="12" t="s">
        <v>1531</v>
      </c>
      <c r="L299"/>
      <c r="M299" s="1">
        <v>334</v>
      </c>
      <c r="N299" s="1" t="s">
        <v>912</v>
      </c>
      <c r="O299" s="1" t="s">
        <v>903</v>
      </c>
      <c r="P299" s="1" t="s">
        <v>901</v>
      </c>
      <c r="Q299" s="1" t="s">
        <v>901</v>
      </c>
    </row>
    <row r="300" spans="3:17" x14ac:dyDescent="0.2">
      <c r="C300" s="12" t="s">
        <v>1532</v>
      </c>
      <c r="L300"/>
      <c r="M300" s="1">
        <v>335</v>
      </c>
      <c r="N300" s="1" t="s">
        <v>912</v>
      </c>
      <c r="O300" s="1" t="s">
        <v>909</v>
      </c>
      <c r="P300" s="1" t="s">
        <v>901</v>
      </c>
      <c r="Q300" s="1" t="s">
        <v>901</v>
      </c>
    </row>
    <row r="301" spans="3:17" x14ac:dyDescent="0.2">
      <c r="C301" s="12" t="s">
        <v>1533</v>
      </c>
      <c r="L301"/>
      <c r="M301" s="1">
        <v>339</v>
      </c>
      <c r="N301" s="1" t="s">
        <v>912</v>
      </c>
      <c r="O301" s="1" t="s">
        <v>909</v>
      </c>
      <c r="P301" s="1" t="s">
        <v>927</v>
      </c>
      <c r="Q301" s="1" t="s">
        <v>901</v>
      </c>
    </row>
    <row r="302" spans="3:17" x14ac:dyDescent="0.2">
      <c r="C302" s="12" t="s">
        <v>1534</v>
      </c>
      <c r="L302"/>
      <c r="M302" s="1">
        <v>340</v>
      </c>
      <c r="N302" s="1" t="s">
        <v>912</v>
      </c>
      <c r="O302" s="1" t="s">
        <v>909</v>
      </c>
      <c r="P302" s="1" t="s">
        <v>741</v>
      </c>
      <c r="Q302" s="1" t="s">
        <v>901</v>
      </c>
    </row>
    <row r="303" spans="3:17" x14ac:dyDescent="0.2">
      <c r="C303" s="12" t="s">
        <v>1535</v>
      </c>
      <c r="L303"/>
      <c r="M303" s="1">
        <v>341</v>
      </c>
      <c r="N303" s="1" t="s">
        <v>912</v>
      </c>
      <c r="O303" s="1" t="s">
        <v>909</v>
      </c>
      <c r="P303" s="1" t="s">
        <v>751</v>
      </c>
      <c r="Q303" s="1" t="s">
        <v>901</v>
      </c>
    </row>
    <row r="304" spans="3:17" x14ac:dyDescent="0.2">
      <c r="C304" s="12" t="s">
        <v>1536</v>
      </c>
      <c r="L304"/>
      <c r="M304" s="1">
        <v>520</v>
      </c>
      <c r="N304" s="1" t="s">
        <v>757</v>
      </c>
      <c r="O304" s="1" t="s">
        <v>939</v>
      </c>
      <c r="P304" s="1" t="s">
        <v>901</v>
      </c>
      <c r="Q304" s="1" t="s">
        <v>901</v>
      </c>
    </row>
    <row r="305" spans="3:17" x14ac:dyDescent="0.2">
      <c r="C305" s="12" t="s">
        <v>1537</v>
      </c>
      <c r="L305"/>
      <c r="M305" s="1">
        <v>521</v>
      </c>
      <c r="N305" s="1" t="s">
        <v>757</v>
      </c>
      <c r="O305" s="1" t="s">
        <v>939</v>
      </c>
      <c r="P305" s="1" t="s">
        <v>927</v>
      </c>
      <c r="Q305" s="1" t="s">
        <v>901</v>
      </c>
    </row>
    <row r="306" spans="3:17" x14ac:dyDescent="0.2">
      <c r="C306" s="12" t="s">
        <v>1538</v>
      </c>
      <c r="L306"/>
      <c r="M306" s="1">
        <v>522</v>
      </c>
      <c r="N306" s="1" t="s">
        <v>757</v>
      </c>
      <c r="O306" s="1" t="s">
        <v>939</v>
      </c>
      <c r="P306" s="1" t="s">
        <v>760</v>
      </c>
      <c r="Q306" s="1" t="s">
        <v>901</v>
      </c>
    </row>
    <row r="307" spans="3:17" x14ac:dyDescent="0.2">
      <c r="C307" s="12" t="s">
        <v>1539</v>
      </c>
      <c r="L307"/>
      <c r="M307" s="1">
        <v>597</v>
      </c>
      <c r="N307" s="1" t="s">
        <v>761</v>
      </c>
      <c r="O307" s="1" t="s">
        <v>263</v>
      </c>
      <c r="P307" s="1" t="s">
        <v>982</v>
      </c>
      <c r="Q307" s="1" t="s">
        <v>901</v>
      </c>
    </row>
    <row r="308" spans="3:17" x14ac:dyDescent="0.2">
      <c r="C308" s="12" t="s">
        <v>1540</v>
      </c>
      <c r="L308"/>
      <c r="M308" s="1">
        <v>752</v>
      </c>
      <c r="N308" s="1" t="s">
        <v>763</v>
      </c>
      <c r="O308" s="1" t="s">
        <v>926</v>
      </c>
      <c r="P308" s="1" t="s">
        <v>251</v>
      </c>
      <c r="Q308" s="1" t="s">
        <v>901</v>
      </c>
    </row>
    <row r="309" spans="3:17" x14ac:dyDescent="0.2">
      <c r="C309" s="12" t="s">
        <v>1541</v>
      </c>
      <c r="L309"/>
      <c r="M309" s="1">
        <v>753</v>
      </c>
      <c r="N309" s="1" t="s">
        <v>763</v>
      </c>
      <c r="O309" s="1" t="s">
        <v>926</v>
      </c>
      <c r="P309" s="1" t="s">
        <v>251</v>
      </c>
      <c r="Q309" s="1" t="s">
        <v>284</v>
      </c>
    </row>
    <row r="310" spans="3:17" x14ac:dyDescent="0.2">
      <c r="C310" s="12" t="s">
        <v>1542</v>
      </c>
      <c r="L310"/>
      <c r="M310" s="1">
        <v>1185</v>
      </c>
      <c r="N310" s="1" t="s">
        <v>252</v>
      </c>
      <c r="O310" s="1" t="s">
        <v>901</v>
      </c>
      <c r="P310" s="1" t="s">
        <v>901</v>
      </c>
      <c r="Q310" s="1" t="s">
        <v>901</v>
      </c>
    </row>
    <row r="311" spans="3:17" x14ac:dyDescent="0.2">
      <c r="C311" s="12" t="s">
        <v>1543</v>
      </c>
      <c r="L311"/>
      <c r="M311" s="1">
        <v>1186</v>
      </c>
      <c r="N311" s="1" t="s">
        <v>252</v>
      </c>
      <c r="O311" s="1" t="s">
        <v>913</v>
      </c>
      <c r="P311" s="1" t="s">
        <v>901</v>
      </c>
      <c r="Q311" s="1" t="s">
        <v>901</v>
      </c>
    </row>
    <row r="312" spans="3:17" x14ac:dyDescent="0.2">
      <c r="C312" s="12" t="s">
        <v>1544</v>
      </c>
      <c r="L312"/>
      <c r="M312" s="1">
        <v>1187</v>
      </c>
      <c r="N312" s="1" t="s">
        <v>252</v>
      </c>
      <c r="O312" s="1" t="s">
        <v>253</v>
      </c>
      <c r="P312" s="1" t="s">
        <v>901</v>
      </c>
      <c r="Q312" s="1" t="s">
        <v>901</v>
      </c>
    </row>
    <row r="313" spans="3:17" x14ac:dyDescent="0.2">
      <c r="C313" s="12" t="s">
        <v>1545</v>
      </c>
      <c r="M313" s="1">
        <v>5</v>
      </c>
      <c r="N313" s="1" t="s">
        <v>902</v>
      </c>
      <c r="O313" s="1" t="s">
        <v>905</v>
      </c>
      <c r="P313" s="1" t="s">
        <v>910</v>
      </c>
      <c r="Q313" s="1" t="s">
        <v>901</v>
      </c>
    </row>
    <row r="314" spans="3:17" x14ac:dyDescent="0.2">
      <c r="C314" s="12" t="s">
        <v>1546</v>
      </c>
      <c r="M314" s="1">
        <v>6</v>
      </c>
      <c r="N314" s="1" t="s">
        <v>902</v>
      </c>
      <c r="O314" s="1" t="s">
        <v>905</v>
      </c>
      <c r="P314" s="1" t="s">
        <v>458</v>
      </c>
      <c r="Q314" s="1" t="s">
        <v>901</v>
      </c>
    </row>
    <row r="315" spans="3:17" x14ac:dyDescent="0.2">
      <c r="C315" s="12" t="s">
        <v>1547</v>
      </c>
      <c r="M315" s="1">
        <v>7</v>
      </c>
      <c r="N315" s="1" t="s">
        <v>902</v>
      </c>
      <c r="O315" s="1" t="s">
        <v>905</v>
      </c>
      <c r="P315" s="1" t="s">
        <v>458</v>
      </c>
      <c r="Q315" s="1" t="s">
        <v>994</v>
      </c>
    </row>
    <row r="316" spans="3:17" x14ac:dyDescent="0.2">
      <c r="C316" s="12" t="s">
        <v>1548</v>
      </c>
      <c r="M316" s="1">
        <v>8</v>
      </c>
      <c r="N316" s="1" t="s">
        <v>902</v>
      </c>
      <c r="O316" s="1" t="s">
        <v>905</v>
      </c>
      <c r="P316" s="1" t="s">
        <v>459</v>
      </c>
      <c r="Q316" s="1" t="s">
        <v>901</v>
      </c>
    </row>
    <row r="317" spans="3:17" x14ac:dyDescent="0.2">
      <c r="C317" s="12" t="s">
        <v>1550</v>
      </c>
      <c r="M317" s="1">
        <v>9</v>
      </c>
      <c r="N317" s="1" t="s">
        <v>902</v>
      </c>
      <c r="O317" s="1" t="s">
        <v>905</v>
      </c>
      <c r="P317" s="1" t="s">
        <v>459</v>
      </c>
      <c r="Q317" s="1" t="s">
        <v>994</v>
      </c>
    </row>
    <row r="318" spans="3:17" x14ac:dyDescent="0.2">
      <c r="C318" s="12" t="s">
        <v>1551</v>
      </c>
      <c r="M318" s="1">
        <v>10</v>
      </c>
      <c r="N318" s="1" t="s">
        <v>902</v>
      </c>
      <c r="O318" s="1" t="s">
        <v>905</v>
      </c>
      <c r="P318" s="1" t="s">
        <v>460</v>
      </c>
      <c r="Q318" s="1" t="s">
        <v>901</v>
      </c>
    </row>
    <row r="319" spans="3:17" x14ac:dyDescent="0.2">
      <c r="C319" s="12" t="s">
        <v>436</v>
      </c>
      <c r="M319" s="1">
        <v>11</v>
      </c>
      <c r="N319" s="1" t="s">
        <v>902</v>
      </c>
      <c r="O319" s="1" t="s">
        <v>905</v>
      </c>
      <c r="P319" s="1" t="s">
        <v>460</v>
      </c>
      <c r="Q319" s="1" t="s">
        <v>994</v>
      </c>
    </row>
    <row r="320" spans="3:17" x14ac:dyDescent="0.2">
      <c r="C320" s="12" t="s">
        <v>437</v>
      </c>
      <c r="L320"/>
      <c r="M320" s="1">
        <v>18</v>
      </c>
      <c r="N320" s="1" t="s">
        <v>910</v>
      </c>
      <c r="O320" s="1" t="s">
        <v>461</v>
      </c>
      <c r="P320" s="1" t="s">
        <v>901</v>
      </c>
      <c r="Q320" s="1" t="s">
        <v>901</v>
      </c>
    </row>
    <row r="321" spans="3:17" x14ac:dyDescent="0.2">
      <c r="C321" s="12" t="s">
        <v>438</v>
      </c>
      <c r="L321"/>
      <c r="M321" s="1">
        <v>19</v>
      </c>
      <c r="N321" s="1" t="s">
        <v>910</v>
      </c>
      <c r="O321" s="1" t="s">
        <v>461</v>
      </c>
      <c r="P321" s="1" t="s">
        <v>910</v>
      </c>
      <c r="Q321" s="1" t="s">
        <v>901</v>
      </c>
    </row>
    <row r="322" spans="3:17" x14ac:dyDescent="0.2">
      <c r="C322" s="12" t="s">
        <v>439</v>
      </c>
      <c r="L322"/>
      <c r="M322" s="1">
        <v>20</v>
      </c>
      <c r="N322" s="1" t="s">
        <v>910</v>
      </c>
      <c r="O322" s="1" t="s">
        <v>461</v>
      </c>
      <c r="P322" s="1" t="s">
        <v>462</v>
      </c>
      <c r="Q322" s="1" t="s">
        <v>901</v>
      </c>
    </row>
    <row r="323" spans="3:17" x14ac:dyDescent="0.2">
      <c r="C323" s="12" t="s">
        <v>440</v>
      </c>
      <c r="L323"/>
      <c r="M323" s="1">
        <v>21</v>
      </c>
      <c r="N323" s="1" t="s">
        <v>910</v>
      </c>
      <c r="O323" s="1" t="s">
        <v>461</v>
      </c>
      <c r="P323" s="1" t="s">
        <v>462</v>
      </c>
      <c r="Q323" s="1" t="s">
        <v>994</v>
      </c>
    </row>
    <row r="324" spans="3:17" x14ac:dyDescent="0.2">
      <c r="C324" s="12" t="s">
        <v>441</v>
      </c>
      <c r="L324"/>
      <c r="M324" s="1">
        <v>23</v>
      </c>
      <c r="N324" s="1" t="s">
        <v>910</v>
      </c>
      <c r="O324" s="1" t="s">
        <v>914</v>
      </c>
      <c r="P324" s="1" t="s">
        <v>910</v>
      </c>
      <c r="Q324" s="1" t="s">
        <v>901</v>
      </c>
    </row>
    <row r="325" spans="3:17" x14ac:dyDescent="0.2">
      <c r="C325" s="12" t="s">
        <v>442</v>
      </c>
      <c r="L325"/>
      <c r="M325" s="1">
        <v>24</v>
      </c>
      <c r="N325" s="1" t="s">
        <v>910</v>
      </c>
      <c r="O325" s="1" t="s">
        <v>914</v>
      </c>
      <c r="P325" s="1" t="s">
        <v>458</v>
      </c>
      <c r="Q325" s="1" t="s">
        <v>901</v>
      </c>
    </row>
    <row r="326" spans="3:17" x14ac:dyDescent="0.2">
      <c r="C326" s="12" t="s">
        <v>443</v>
      </c>
      <c r="L326"/>
      <c r="M326" s="1">
        <v>25</v>
      </c>
      <c r="N326" s="1" t="s">
        <v>910</v>
      </c>
      <c r="O326" s="1" t="s">
        <v>914</v>
      </c>
      <c r="P326" s="1" t="s">
        <v>458</v>
      </c>
      <c r="Q326" s="1" t="s">
        <v>994</v>
      </c>
    </row>
    <row r="327" spans="3:17" x14ac:dyDescent="0.2">
      <c r="C327" s="12" t="s">
        <v>444</v>
      </c>
      <c r="L327"/>
      <c r="M327" s="1">
        <v>26</v>
      </c>
      <c r="N327" s="1" t="s">
        <v>910</v>
      </c>
      <c r="O327" s="1" t="s">
        <v>914</v>
      </c>
      <c r="P327" s="1" t="s">
        <v>463</v>
      </c>
      <c r="Q327" s="1" t="s">
        <v>901</v>
      </c>
    </row>
    <row r="328" spans="3:17" x14ac:dyDescent="0.2">
      <c r="C328" s="12" t="s">
        <v>445</v>
      </c>
      <c r="L328"/>
      <c r="M328" s="1">
        <v>27</v>
      </c>
      <c r="N328" s="1" t="s">
        <v>910</v>
      </c>
      <c r="O328" s="1" t="s">
        <v>914</v>
      </c>
      <c r="P328" s="1" t="s">
        <v>463</v>
      </c>
      <c r="Q328" s="1" t="s">
        <v>994</v>
      </c>
    </row>
    <row r="329" spans="3:17" x14ac:dyDescent="0.2">
      <c r="C329" s="12" t="s">
        <v>446</v>
      </c>
      <c r="L329"/>
      <c r="M329" s="1">
        <v>35</v>
      </c>
      <c r="N329" s="1" t="s">
        <v>916</v>
      </c>
      <c r="O329" s="1" t="s">
        <v>464</v>
      </c>
      <c r="P329" s="1" t="s">
        <v>910</v>
      </c>
      <c r="Q329" s="1" t="s">
        <v>901</v>
      </c>
    </row>
    <row r="330" spans="3:17" x14ac:dyDescent="0.2">
      <c r="C330" s="12" t="s">
        <v>447</v>
      </c>
      <c r="L330"/>
      <c r="M330" s="1">
        <v>36</v>
      </c>
      <c r="N330" s="1" t="s">
        <v>916</v>
      </c>
      <c r="O330" s="1" t="s">
        <v>464</v>
      </c>
      <c r="P330" s="1" t="s">
        <v>458</v>
      </c>
      <c r="Q330" s="1" t="s">
        <v>901</v>
      </c>
    </row>
    <row r="331" spans="3:17" x14ac:dyDescent="0.2">
      <c r="C331" s="12" t="s">
        <v>448</v>
      </c>
      <c r="L331"/>
      <c r="M331" s="1">
        <v>37</v>
      </c>
      <c r="N331" s="1" t="s">
        <v>916</v>
      </c>
      <c r="O331" s="1" t="s">
        <v>464</v>
      </c>
      <c r="P331" s="1" t="s">
        <v>458</v>
      </c>
      <c r="Q331" s="1" t="s">
        <v>994</v>
      </c>
    </row>
    <row r="332" spans="3:17" x14ac:dyDescent="0.2">
      <c r="C332" s="12" t="s">
        <v>449</v>
      </c>
      <c r="L332"/>
      <c r="M332" s="1">
        <v>54</v>
      </c>
      <c r="N332" s="1" t="s">
        <v>921</v>
      </c>
      <c r="O332" s="1" t="s">
        <v>464</v>
      </c>
      <c r="P332" s="1" t="s">
        <v>910</v>
      </c>
      <c r="Q332" s="1" t="s">
        <v>901</v>
      </c>
    </row>
    <row r="333" spans="3:17" x14ac:dyDescent="0.2">
      <c r="C333" s="12" t="s">
        <v>450</v>
      </c>
      <c r="L333"/>
      <c r="M333" s="1">
        <v>55</v>
      </c>
      <c r="N333" s="1" t="s">
        <v>921</v>
      </c>
      <c r="O333" s="1" t="s">
        <v>464</v>
      </c>
      <c r="P333" s="1" t="s">
        <v>458</v>
      </c>
      <c r="Q333" s="1" t="s">
        <v>901</v>
      </c>
    </row>
    <row r="334" spans="3:17" x14ac:dyDescent="0.2">
      <c r="C334" s="12" t="s">
        <v>451</v>
      </c>
      <c r="L334"/>
      <c r="M334" s="1">
        <v>56</v>
      </c>
      <c r="N334" s="1" t="s">
        <v>921</v>
      </c>
      <c r="O334" s="1" t="s">
        <v>464</v>
      </c>
      <c r="P334" s="1" t="s">
        <v>458</v>
      </c>
      <c r="Q334" s="1" t="s">
        <v>994</v>
      </c>
    </row>
    <row r="335" spans="3:17" x14ac:dyDescent="0.2">
      <c r="C335" s="12" t="s">
        <v>452</v>
      </c>
      <c r="L335"/>
      <c r="M335" s="1">
        <v>68</v>
      </c>
      <c r="N335" s="1" t="s">
        <v>921</v>
      </c>
      <c r="O335" s="1" t="s">
        <v>464</v>
      </c>
      <c r="P335" s="1" t="s">
        <v>465</v>
      </c>
      <c r="Q335" s="1" t="s">
        <v>994</v>
      </c>
    </row>
    <row r="336" spans="3:17" x14ac:dyDescent="0.2">
      <c r="C336" s="12" t="s">
        <v>1690</v>
      </c>
      <c r="L336"/>
      <c r="M336" s="1">
        <v>149</v>
      </c>
      <c r="N336" s="1" t="s">
        <v>742</v>
      </c>
      <c r="O336" s="1" t="s">
        <v>926</v>
      </c>
      <c r="P336" s="1" t="s">
        <v>928</v>
      </c>
      <c r="Q336" s="1" t="s">
        <v>916</v>
      </c>
    </row>
    <row r="337" spans="3:17" x14ac:dyDescent="0.2">
      <c r="C337" s="12" t="s">
        <v>1691</v>
      </c>
      <c r="L337"/>
      <c r="M337" s="1">
        <v>150</v>
      </c>
      <c r="N337" s="1" t="s">
        <v>742</v>
      </c>
      <c r="O337" s="1" t="s">
        <v>466</v>
      </c>
      <c r="P337" s="1" t="s">
        <v>901</v>
      </c>
      <c r="Q337" s="1" t="s">
        <v>901</v>
      </c>
    </row>
    <row r="338" spans="3:17" x14ac:dyDescent="0.2">
      <c r="C338" s="12" t="s">
        <v>1692</v>
      </c>
      <c r="L338"/>
      <c r="M338" s="1">
        <v>151</v>
      </c>
      <c r="N338" s="1" t="s">
        <v>742</v>
      </c>
      <c r="O338" s="1" t="s">
        <v>466</v>
      </c>
      <c r="P338" s="1" t="s">
        <v>249</v>
      </c>
      <c r="Q338" s="1" t="s">
        <v>901</v>
      </c>
    </row>
    <row r="339" spans="3:17" x14ac:dyDescent="0.2">
      <c r="C339" s="12" t="s">
        <v>1693</v>
      </c>
      <c r="L339"/>
      <c r="M339" s="1">
        <v>152</v>
      </c>
      <c r="N339" s="1" t="s">
        <v>742</v>
      </c>
      <c r="O339" s="1" t="s">
        <v>466</v>
      </c>
      <c r="P339" s="1" t="s">
        <v>250</v>
      </c>
      <c r="Q339" s="1" t="s">
        <v>901</v>
      </c>
    </row>
    <row r="340" spans="3:17" x14ac:dyDescent="0.2">
      <c r="C340" s="12" t="s">
        <v>1694</v>
      </c>
      <c r="L340"/>
      <c r="M340" s="1">
        <v>153</v>
      </c>
      <c r="N340" s="1" t="s">
        <v>742</v>
      </c>
      <c r="O340" s="1" t="s">
        <v>466</v>
      </c>
      <c r="P340" s="1" t="s">
        <v>980</v>
      </c>
      <c r="Q340" s="1" t="s">
        <v>901</v>
      </c>
    </row>
    <row r="341" spans="3:17" x14ac:dyDescent="0.2">
      <c r="C341" s="12" t="s">
        <v>1695</v>
      </c>
      <c r="L341"/>
      <c r="M341" s="1">
        <v>154</v>
      </c>
      <c r="N341" s="1" t="s">
        <v>742</v>
      </c>
      <c r="O341" s="1" t="s">
        <v>466</v>
      </c>
      <c r="P341" s="1" t="s">
        <v>980</v>
      </c>
      <c r="Q341" s="1" t="s">
        <v>916</v>
      </c>
    </row>
    <row r="342" spans="3:17" x14ac:dyDescent="0.2">
      <c r="C342" s="12" t="s">
        <v>1696</v>
      </c>
      <c r="L342"/>
      <c r="M342" s="1">
        <v>155</v>
      </c>
      <c r="N342" s="1" t="s">
        <v>742</v>
      </c>
      <c r="O342" s="1" t="s">
        <v>466</v>
      </c>
      <c r="P342" s="1" t="s">
        <v>931</v>
      </c>
      <c r="Q342" s="1" t="s">
        <v>901</v>
      </c>
    </row>
    <row r="343" spans="3:17" x14ac:dyDescent="0.2">
      <c r="C343" s="12" t="s">
        <v>1697</v>
      </c>
      <c r="L343"/>
      <c r="M343" s="1">
        <v>156</v>
      </c>
      <c r="N343" s="1" t="s">
        <v>742</v>
      </c>
      <c r="O343" s="1" t="s">
        <v>466</v>
      </c>
      <c r="P343" s="1" t="s">
        <v>467</v>
      </c>
      <c r="Q343" s="1" t="s">
        <v>901</v>
      </c>
    </row>
    <row r="344" spans="3:17" x14ac:dyDescent="0.2">
      <c r="C344" s="12" t="s">
        <v>1698</v>
      </c>
      <c r="L344"/>
      <c r="M344" s="1">
        <v>157</v>
      </c>
      <c r="N344" s="1" t="s">
        <v>742</v>
      </c>
      <c r="O344" s="1" t="s">
        <v>466</v>
      </c>
      <c r="P344" s="1" t="s">
        <v>467</v>
      </c>
      <c r="Q344" s="1" t="s">
        <v>902</v>
      </c>
    </row>
    <row r="345" spans="3:17" x14ac:dyDescent="0.2">
      <c r="C345" s="12" t="s">
        <v>765</v>
      </c>
      <c r="L345"/>
      <c r="M345" s="1">
        <v>158</v>
      </c>
      <c r="N345" s="1" t="s">
        <v>742</v>
      </c>
      <c r="O345" s="1" t="s">
        <v>466</v>
      </c>
      <c r="P345" s="1" t="s">
        <v>468</v>
      </c>
      <c r="Q345" s="1" t="s">
        <v>901</v>
      </c>
    </row>
    <row r="346" spans="3:17" x14ac:dyDescent="0.2">
      <c r="C346" s="12" t="s">
        <v>766</v>
      </c>
      <c r="L346"/>
      <c r="M346" s="1">
        <v>159</v>
      </c>
      <c r="N346" s="1" t="s">
        <v>742</v>
      </c>
      <c r="O346" s="1" t="s">
        <v>466</v>
      </c>
      <c r="P346" s="1" t="s">
        <v>995</v>
      </c>
      <c r="Q346" s="1" t="s">
        <v>901</v>
      </c>
    </row>
    <row r="347" spans="3:17" x14ac:dyDescent="0.2">
      <c r="C347" s="12" t="s">
        <v>767</v>
      </c>
      <c r="L347"/>
      <c r="M347" s="1">
        <v>160</v>
      </c>
      <c r="N347" s="1" t="s">
        <v>742</v>
      </c>
      <c r="O347" s="1" t="s">
        <v>466</v>
      </c>
      <c r="P347" s="1" t="s">
        <v>995</v>
      </c>
      <c r="Q347" s="1" t="s">
        <v>916</v>
      </c>
    </row>
    <row r="348" spans="3:17" x14ac:dyDescent="0.2">
      <c r="C348" s="12" t="s">
        <v>768</v>
      </c>
      <c r="L348"/>
      <c r="M348" s="1">
        <v>161</v>
      </c>
      <c r="N348" s="1" t="s">
        <v>742</v>
      </c>
      <c r="O348" s="1" t="s">
        <v>466</v>
      </c>
      <c r="P348" s="1" t="s">
        <v>996</v>
      </c>
      <c r="Q348" s="1" t="s">
        <v>901</v>
      </c>
    </row>
    <row r="349" spans="3:17" x14ac:dyDescent="0.2">
      <c r="C349" s="12" t="s">
        <v>769</v>
      </c>
      <c r="L349"/>
      <c r="M349" s="1">
        <v>163</v>
      </c>
      <c r="N349" s="1" t="s">
        <v>742</v>
      </c>
      <c r="O349" s="1" t="s">
        <v>466</v>
      </c>
      <c r="P349" s="1" t="s">
        <v>927</v>
      </c>
      <c r="Q349" s="1" t="s">
        <v>901</v>
      </c>
    </row>
    <row r="350" spans="3:17" x14ac:dyDescent="0.2">
      <c r="C350" s="12" t="s">
        <v>770</v>
      </c>
      <c r="L350"/>
      <c r="M350" s="1">
        <v>167</v>
      </c>
      <c r="N350" s="1" t="s">
        <v>742</v>
      </c>
      <c r="O350" s="1" t="s">
        <v>466</v>
      </c>
      <c r="P350" s="1" t="s">
        <v>469</v>
      </c>
      <c r="Q350" s="1" t="s">
        <v>901</v>
      </c>
    </row>
    <row r="351" spans="3:17" x14ac:dyDescent="0.2">
      <c r="C351" s="12" t="s">
        <v>771</v>
      </c>
      <c r="L351"/>
      <c r="M351" s="1">
        <v>168</v>
      </c>
      <c r="N351" s="1" t="s">
        <v>742</v>
      </c>
      <c r="O351" s="1" t="s">
        <v>466</v>
      </c>
      <c r="P351" s="1" t="s">
        <v>469</v>
      </c>
      <c r="Q351" s="1" t="s">
        <v>932</v>
      </c>
    </row>
    <row r="352" spans="3:17" x14ac:dyDescent="0.2">
      <c r="C352" s="12" t="s">
        <v>772</v>
      </c>
      <c r="L352"/>
      <c r="M352" s="1">
        <v>171</v>
      </c>
      <c r="N352" s="1" t="s">
        <v>742</v>
      </c>
      <c r="O352" s="1" t="s">
        <v>470</v>
      </c>
      <c r="P352" s="1" t="s">
        <v>471</v>
      </c>
      <c r="Q352" s="1" t="s">
        <v>901</v>
      </c>
    </row>
    <row r="353" spans="3:17" x14ac:dyDescent="0.2">
      <c r="C353" s="12" t="s">
        <v>773</v>
      </c>
      <c r="L353"/>
      <c r="M353" s="1">
        <v>172</v>
      </c>
      <c r="N353" s="1" t="s">
        <v>742</v>
      </c>
      <c r="O353" s="1" t="s">
        <v>470</v>
      </c>
      <c r="P353" s="1" t="s">
        <v>471</v>
      </c>
      <c r="Q353" s="1" t="s">
        <v>902</v>
      </c>
    </row>
    <row r="354" spans="3:17" x14ac:dyDescent="0.2">
      <c r="C354" s="12" t="s">
        <v>774</v>
      </c>
      <c r="L354"/>
      <c r="M354" s="1">
        <v>178</v>
      </c>
      <c r="N354" s="1" t="s">
        <v>742</v>
      </c>
      <c r="O354" s="1" t="s">
        <v>470</v>
      </c>
      <c r="P354" s="1" t="s">
        <v>928</v>
      </c>
      <c r="Q354" s="1" t="s">
        <v>916</v>
      </c>
    </row>
    <row r="355" spans="3:17" x14ac:dyDescent="0.2">
      <c r="C355" s="12" t="s">
        <v>775</v>
      </c>
      <c r="L355"/>
      <c r="M355" s="1">
        <v>179</v>
      </c>
      <c r="N355" s="1" t="s">
        <v>742</v>
      </c>
      <c r="O355" s="1" t="s">
        <v>470</v>
      </c>
      <c r="P355" s="1" t="s">
        <v>472</v>
      </c>
      <c r="Q355" s="1" t="s">
        <v>901</v>
      </c>
    </row>
    <row r="356" spans="3:17" x14ac:dyDescent="0.2">
      <c r="C356" s="12" t="s">
        <v>776</v>
      </c>
      <c r="L356"/>
      <c r="M356" s="1">
        <v>180</v>
      </c>
      <c r="N356" s="1" t="s">
        <v>742</v>
      </c>
      <c r="O356" s="1" t="s">
        <v>470</v>
      </c>
      <c r="P356" s="1" t="s">
        <v>472</v>
      </c>
      <c r="Q356" s="1" t="s">
        <v>994</v>
      </c>
    </row>
    <row r="357" spans="3:17" x14ac:dyDescent="0.2">
      <c r="C357" s="12" t="s">
        <v>777</v>
      </c>
      <c r="L357"/>
      <c r="M357" s="1">
        <v>182</v>
      </c>
      <c r="N357" s="1" t="s">
        <v>742</v>
      </c>
      <c r="O357" s="1" t="s">
        <v>473</v>
      </c>
      <c r="P357" s="1" t="s">
        <v>901</v>
      </c>
      <c r="Q357" s="1" t="s">
        <v>901</v>
      </c>
    </row>
    <row r="358" spans="3:17" x14ac:dyDescent="0.2">
      <c r="C358" s="12" t="s">
        <v>778</v>
      </c>
      <c r="L358"/>
      <c r="M358" s="1">
        <v>183</v>
      </c>
      <c r="N358" s="1" t="s">
        <v>742</v>
      </c>
      <c r="O358" s="1" t="s">
        <v>473</v>
      </c>
      <c r="P358" s="1" t="s">
        <v>474</v>
      </c>
      <c r="Q358" s="1" t="s">
        <v>901</v>
      </c>
    </row>
    <row r="359" spans="3:17" x14ac:dyDescent="0.2">
      <c r="C359" s="12" t="s">
        <v>779</v>
      </c>
      <c r="L359"/>
      <c r="M359" s="1">
        <v>184</v>
      </c>
      <c r="N359" s="1" t="s">
        <v>742</v>
      </c>
      <c r="O359" s="1" t="s">
        <v>473</v>
      </c>
      <c r="P359" s="1" t="s">
        <v>475</v>
      </c>
      <c r="Q359" s="1" t="s">
        <v>901</v>
      </c>
    </row>
    <row r="360" spans="3:17" x14ac:dyDescent="0.2">
      <c r="C360" s="12" t="s">
        <v>1605</v>
      </c>
      <c r="L360"/>
      <c r="M360" s="1">
        <v>185</v>
      </c>
      <c r="N360" s="1" t="s">
        <v>742</v>
      </c>
      <c r="O360" s="1" t="s">
        <v>473</v>
      </c>
      <c r="P360" s="1" t="s">
        <v>475</v>
      </c>
      <c r="Q360" s="1" t="s">
        <v>925</v>
      </c>
    </row>
    <row r="361" spans="3:17" x14ac:dyDescent="0.2">
      <c r="C361" s="12" t="s">
        <v>1606</v>
      </c>
      <c r="L361"/>
      <c r="M361" s="1">
        <v>187</v>
      </c>
      <c r="N361" s="1" t="s">
        <v>742</v>
      </c>
      <c r="O361" s="1" t="s">
        <v>476</v>
      </c>
      <c r="P361" s="1" t="s">
        <v>910</v>
      </c>
      <c r="Q361" s="1" t="s">
        <v>901</v>
      </c>
    </row>
    <row r="362" spans="3:17" x14ac:dyDescent="0.2">
      <c r="C362" s="12" t="s">
        <v>1607</v>
      </c>
      <c r="L362"/>
      <c r="M362" s="1">
        <v>188</v>
      </c>
      <c r="N362" s="1" t="s">
        <v>742</v>
      </c>
      <c r="O362" s="1" t="s">
        <v>476</v>
      </c>
      <c r="P362" s="1" t="s">
        <v>458</v>
      </c>
      <c r="Q362" s="1" t="s">
        <v>901</v>
      </c>
    </row>
    <row r="363" spans="3:17" x14ac:dyDescent="0.2">
      <c r="C363" s="12" t="s">
        <v>1608</v>
      </c>
      <c r="L363"/>
      <c r="M363" s="1">
        <v>189</v>
      </c>
      <c r="N363" s="1" t="s">
        <v>742</v>
      </c>
      <c r="O363" s="1" t="s">
        <v>476</v>
      </c>
      <c r="P363" s="1" t="s">
        <v>458</v>
      </c>
      <c r="Q363" s="1" t="s">
        <v>994</v>
      </c>
    </row>
    <row r="364" spans="3:17" x14ac:dyDescent="0.2">
      <c r="C364" s="12" t="s">
        <v>1609</v>
      </c>
      <c r="L364"/>
      <c r="M364" s="1">
        <v>192</v>
      </c>
      <c r="N364" s="1" t="s">
        <v>742</v>
      </c>
      <c r="O364" s="1" t="s">
        <v>476</v>
      </c>
      <c r="P364" s="1" t="s">
        <v>938</v>
      </c>
      <c r="Q364" s="1" t="s">
        <v>916</v>
      </c>
    </row>
    <row r="365" spans="3:17" x14ac:dyDescent="0.2">
      <c r="C365" s="12" t="s">
        <v>1610</v>
      </c>
      <c r="L365"/>
      <c r="M365" s="1">
        <v>193</v>
      </c>
      <c r="N365" s="1" t="s">
        <v>742</v>
      </c>
      <c r="O365" s="1" t="s">
        <v>476</v>
      </c>
      <c r="P365" s="1" t="s">
        <v>477</v>
      </c>
      <c r="Q365" s="1" t="s">
        <v>901</v>
      </c>
    </row>
    <row r="366" spans="3:17" x14ac:dyDescent="0.2">
      <c r="C366" s="12" t="s">
        <v>1611</v>
      </c>
      <c r="L366"/>
      <c r="M366" s="1">
        <v>194</v>
      </c>
      <c r="N366" s="1" t="s">
        <v>742</v>
      </c>
      <c r="O366" s="1" t="s">
        <v>476</v>
      </c>
      <c r="P366" s="1" t="s">
        <v>477</v>
      </c>
      <c r="Q366" s="1" t="s">
        <v>994</v>
      </c>
    </row>
    <row r="367" spans="3:17" x14ac:dyDescent="0.2">
      <c r="C367" s="12" t="s">
        <v>1612</v>
      </c>
      <c r="L367"/>
      <c r="M367" s="1">
        <v>199</v>
      </c>
      <c r="N367" s="1" t="s">
        <v>742</v>
      </c>
      <c r="O367" s="1" t="s">
        <v>939</v>
      </c>
      <c r="P367" s="1" t="s">
        <v>940</v>
      </c>
      <c r="Q367" s="1" t="s">
        <v>916</v>
      </c>
    </row>
    <row r="368" spans="3:17" x14ac:dyDescent="0.2">
      <c r="C368" s="12" t="s">
        <v>1613</v>
      </c>
      <c r="L368"/>
      <c r="M368" s="1">
        <v>202</v>
      </c>
      <c r="N368" s="1" t="s">
        <v>742</v>
      </c>
      <c r="O368" s="1" t="s">
        <v>939</v>
      </c>
      <c r="P368" s="1" t="s">
        <v>928</v>
      </c>
      <c r="Q368" s="1" t="s">
        <v>916</v>
      </c>
    </row>
    <row r="369" spans="3:17" x14ac:dyDescent="0.2">
      <c r="C369" s="12" t="s">
        <v>1614</v>
      </c>
      <c r="L369"/>
      <c r="M369" s="1">
        <v>208</v>
      </c>
      <c r="N369" s="1" t="s">
        <v>742</v>
      </c>
      <c r="O369" s="1" t="s">
        <v>941</v>
      </c>
      <c r="P369" s="1" t="s">
        <v>928</v>
      </c>
      <c r="Q369" s="1" t="s">
        <v>916</v>
      </c>
    </row>
    <row r="370" spans="3:17" x14ac:dyDescent="0.2">
      <c r="C370" s="12" t="s">
        <v>1725</v>
      </c>
      <c r="L370"/>
      <c r="M370" s="1">
        <v>213</v>
      </c>
      <c r="N370" s="1" t="s">
        <v>742</v>
      </c>
      <c r="O370" s="1" t="s">
        <v>478</v>
      </c>
      <c r="P370" s="1" t="s">
        <v>944</v>
      </c>
      <c r="Q370" s="1" t="s">
        <v>916</v>
      </c>
    </row>
    <row r="371" spans="3:17" x14ac:dyDescent="0.2">
      <c r="C371" s="12" t="s">
        <v>1726</v>
      </c>
      <c r="L371"/>
      <c r="M371" s="1">
        <v>216</v>
      </c>
      <c r="N371" s="1" t="s">
        <v>742</v>
      </c>
      <c r="O371" s="1" t="s">
        <v>478</v>
      </c>
      <c r="P371" s="1" t="s">
        <v>295</v>
      </c>
      <c r="Q371" s="1" t="s">
        <v>916</v>
      </c>
    </row>
    <row r="372" spans="3:17" x14ac:dyDescent="0.2">
      <c r="C372" s="12" t="s">
        <v>1727</v>
      </c>
      <c r="L372"/>
      <c r="M372" s="1">
        <v>219</v>
      </c>
      <c r="N372" s="1" t="s">
        <v>742</v>
      </c>
      <c r="O372" s="1" t="s">
        <v>478</v>
      </c>
      <c r="P372" s="1" t="s">
        <v>928</v>
      </c>
      <c r="Q372" s="1" t="s">
        <v>916</v>
      </c>
    </row>
    <row r="373" spans="3:17" x14ac:dyDescent="0.2">
      <c r="C373" s="12" t="s">
        <v>1728</v>
      </c>
      <c r="L373"/>
      <c r="M373" s="1">
        <v>220</v>
      </c>
      <c r="N373" s="1" t="s">
        <v>742</v>
      </c>
      <c r="O373" s="1" t="s">
        <v>478</v>
      </c>
      <c r="P373" s="1" t="s">
        <v>951</v>
      </c>
      <c r="Q373" s="1" t="s">
        <v>901</v>
      </c>
    </row>
    <row r="374" spans="3:17" x14ac:dyDescent="0.2">
      <c r="C374" s="12" t="s">
        <v>1729</v>
      </c>
      <c r="L374"/>
      <c r="M374" s="1">
        <v>221</v>
      </c>
      <c r="N374" s="1" t="s">
        <v>742</v>
      </c>
      <c r="O374" s="1" t="s">
        <v>478</v>
      </c>
      <c r="P374" s="1" t="s">
        <v>951</v>
      </c>
      <c r="Q374" s="1" t="s">
        <v>479</v>
      </c>
    </row>
    <row r="375" spans="3:17" x14ac:dyDescent="0.2">
      <c r="C375" s="12" t="s">
        <v>1730</v>
      </c>
      <c r="L375"/>
      <c r="M375" s="1">
        <v>227</v>
      </c>
      <c r="N375" s="1" t="s">
        <v>742</v>
      </c>
      <c r="O375" s="1" t="s">
        <v>946</v>
      </c>
      <c r="P375" s="1" t="s">
        <v>928</v>
      </c>
      <c r="Q375" s="1" t="s">
        <v>916</v>
      </c>
    </row>
    <row r="376" spans="3:17" x14ac:dyDescent="0.2">
      <c r="C376" s="12" t="s">
        <v>1731</v>
      </c>
      <c r="L376"/>
      <c r="M376" s="1">
        <v>229</v>
      </c>
      <c r="N376" s="1" t="s">
        <v>742</v>
      </c>
      <c r="O376" s="1" t="s">
        <v>946</v>
      </c>
      <c r="P376" s="1" t="s">
        <v>480</v>
      </c>
      <c r="Q376" s="1" t="s">
        <v>916</v>
      </c>
    </row>
    <row r="377" spans="3:17" x14ac:dyDescent="0.2">
      <c r="C377" s="12" t="s">
        <v>1732</v>
      </c>
      <c r="L377"/>
      <c r="M377" s="1">
        <v>230</v>
      </c>
      <c r="N377" s="1" t="s">
        <v>742</v>
      </c>
      <c r="O377" s="1" t="s">
        <v>946</v>
      </c>
      <c r="P377" s="1" t="s">
        <v>481</v>
      </c>
      <c r="Q377" s="1" t="s">
        <v>901</v>
      </c>
    </row>
    <row r="378" spans="3:17" x14ac:dyDescent="0.2">
      <c r="C378" s="12" t="s">
        <v>793</v>
      </c>
      <c r="L378"/>
      <c r="M378" s="1">
        <v>231</v>
      </c>
      <c r="N378" s="1" t="s">
        <v>742</v>
      </c>
      <c r="O378" s="1" t="s">
        <v>946</v>
      </c>
      <c r="P378" s="1" t="s">
        <v>481</v>
      </c>
      <c r="Q378" s="1" t="s">
        <v>916</v>
      </c>
    </row>
    <row r="379" spans="3:17" x14ac:dyDescent="0.2">
      <c r="C379" s="12" t="s">
        <v>595</v>
      </c>
      <c r="L379"/>
      <c r="M379" s="1">
        <v>233</v>
      </c>
      <c r="N379" s="1" t="s">
        <v>742</v>
      </c>
      <c r="O379" s="1" t="s">
        <v>924</v>
      </c>
      <c r="P379" s="1" t="s">
        <v>901</v>
      </c>
      <c r="Q379" s="1" t="s">
        <v>901</v>
      </c>
    </row>
    <row r="380" spans="3:17" x14ac:dyDescent="0.2">
      <c r="C380" s="12" t="s">
        <v>596</v>
      </c>
      <c r="L380"/>
      <c r="M380" s="1">
        <v>234</v>
      </c>
      <c r="N380" s="1" t="s">
        <v>742</v>
      </c>
      <c r="O380" s="1" t="s">
        <v>924</v>
      </c>
      <c r="P380" s="1" t="s">
        <v>927</v>
      </c>
      <c r="Q380" s="1" t="s">
        <v>901</v>
      </c>
    </row>
    <row r="381" spans="3:17" x14ac:dyDescent="0.2">
      <c r="C381" s="12" t="s">
        <v>597</v>
      </c>
      <c r="L381"/>
      <c r="M381" s="1">
        <v>235</v>
      </c>
      <c r="N381" s="1" t="s">
        <v>742</v>
      </c>
      <c r="O381" s="1" t="s">
        <v>924</v>
      </c>
      <c r="P381" s="1" t="s">
        <v>940</v>
      </c>
      <c r="Q381" s="1" t="s">
        <v>901</v>
      </c>
    </row>
    <row r="382" spans="3:17" x14ac:dyDescent="0.2">
      <c r="C382" s="12" t="s">
        <v>598</v>
      </c>
      <c r="L382"/>
      <c r="M382" s="1">
        <v>236</v>
      </c>
      <c r="N382" s="1" t="s">
        <v>742</v>
      </c>
      <c r="O382" s="1" t="s">
        <v>924</v>
      </c>
      <c r="P382" s="1" t="s">
        <v>940</v>
      </c>
      <c r="Q382" s="1" t="s">
        <v>479</v>
      </c>
    </row>
    <row r="383" spans="3:17" x14ac:dyDescent="0.2">
      <c r="C383" s="12" t="s">
        <v>599</v>
      </c>
      <c r="L383"/>
      <c r="M383" s="1">
        <v>237</v>
      </c>
      <c r="N383" s="1" t="s">
        <v>742</v>
      </c>
      <c r="O383" s="1" t="s">
        <v>924</v>
      </c>
      <c r="P383" s="1" t="s">
        <v>1735</v>
      </c>
      <c r="Q383" s="1" t="s">
        <v>901</v>
      </c>
    </row>
    <row r="384" spans="3:17" x14ac:dyDescent="0.2">
      <c r="C384" s="12" t="s">
        <v>600</v>
      </c>
      <c r="L384"/>
      <c r="M384" s="1">
        <v>238</v>
      </c>
      <c r="N384" s="1" t="s">
        <v>742</v>
      </c>
      <c r="O384" s="1" t="s">
        <v>924</v>
      </c>
      <c r="P384" s="1" t="s">
        <v>295</v>
      </c>
      <c r="Q384" s="1" t="s">
        <v>901</v>
      </c>
    </row>
    <row r="385" spans="3:17" x14ac:dyDescent="0.2">
      <c r="C385" s="12" t="s">
        <v>806</v>
      </c>
      <c r="L385"/>
      <c r="M385" s="1">
        <v>239</v>
      </c>
      <c r="N385" s="1" t="s">
        <v>742</v>
      </c>
      <c r="O385" s="1" t="s">
        <v>924</v>
      </c>
      <c r="P385" s="1" t="s">
        <v>295</v>
      </c>
      <c r="Q385" s="1" t="s">
        <v>479</v>
      </c>
    </row>
    <row r="386" spans="3:17" x14ac:dyDescent="0.2">
      <c r="C386" s="12" t="s">
        <v>807</v>
      </c>
      <c r="L386"/>
      <c r="M386" s="1">
        <v>240</v>
      </c>
      <c r="N386" s="1" t="s">
        <v>742</v>
      </c>
      <c r="O386" s="1" t="s">
        <v>924</v>
      </c>
      <c r="P386" s="1" t="s">
        <v>938</v>
      </c>
      <c r="Q386" s="1" t="s">
        <v>901</v>
      </c>
    </row>
    <row r="387" spans="3:17" x14ac:dyDescent="0.2">
      <c r="C387" s="12" t="s">
        <v>808</v>
      </c>
      <c r="L387"/>
      <c r="M387" s="1">
        <v>241</v>
      </c>
      <c r="N387" s="1" t="s">
        <v>742</v>
      </c>
      <c r="O387" s="1" t="s">
        <v>924</v>
      </c>
      <c r="P387" s="1" t="s">
        <v>938</v>
      </c>
      <c r="Q387" s="1" t="s">
        <v>479</v>
      </c>
    </row>
    <row r="388" spans="3:17" x14ac:dyDescent="0.2">
      <c r="C388" s="12" t="s">
        <v>809</v>
      </c>
      <c r="L388"/>
      <c r="M388" s="1">
        <v>242</v>
      </c>
      <c r="N388" s="1" t="s">
        <v>742</v>
      </c>
      <c r="O388" s="1" t="s">
        <v>924</v>
      </c>
      <c r="P388" s="1" t="s">
        <v>1734</v>
      </c>
      <c r="Q388" s="1" t="s">
        <v>901</v>
      </c>
    </row>
    <row r="389" spans="3:17" x14ac:dyDescent="0.2">
      <c r="C389" s="12" t="s">
        <v>810</v>
      </c>
      <c r="L389"/>
      <c r="M389" s="1">
        <v>243</v>
      </c>
      <c r="N389" s="1" t="s">
        <v>742</v>
      </c>
      <c r="O389" s="1" t="s">
        <v>924</v>
      </c>
      <c r="P389" s="1" t="s">
        <v>928</v>
      </c>
      <c r="Q389" s="1" t="s">
        <v>901</v>
      </c>
    </row>
    <row r="390" spans="3:17" x14ac:dyDescent="0.2">
      <c r="C390" s="12" t="s">
        <v>811</v>
      </c>
      <c r="L390"/>
      <c r="M390" s="1">
        <v>244</v>
      </c>
      <c r="N390" s="1" t="s">
        <v>742</v>
      </c>
      <c r="O390" s="1" t="s">
        <v>924</v>
      </c>
      <c r="P390" s="1" t="s">
        <v>928</v>
      </c>
      <c r="Q390" s="1" t="s">
        <v>479</v>
      </c>
    </row>
    <row r="391" spans="3:17" x14ac:dyDescent="0.2">
      <c r="C391" s="12" t="s">
        <v>812</v>
      </c>
      <c r="L391"/>
      <c r="M391" s="1">
        <v>245</v>
      </c>
      <c r="N391" s="1" t="s">
        <v>742</v>
      </c>
      <c r="O391" s="1" t="s">
        <v>924</v>
      </c>
      <c r="P391" s="1" t="s">
        <v>465</v>
      </c>
      <c r="Q391" s="1" t="s">
        <v>901</v>
      </c>
    </row>
    <row r="392" spans="3:17" x14ac:dyDescent="0.2">
      <c r="C392" s="12" t="s">
        <v>813</v>
      </c>
      <c r="L392"/>
      <c r="M392" s="1">
        <v>246</v>
      </c>
      <c r="N392" s="1" t="s">
        <v>742</v>
      </c>
      <c r="O392" s="1" t="s">
        <v>924</v>
      </c>
      <c r="P392" s="1" t="s">
        <v>465</v>
      </c>
      <c r="Q392" s="1" t="s">
        <v>479</v>
      </c>
    </row>
    <row r="393" spans="3:17" x14ac:dyDescent="0.2">
      <c r="C393" s="12" t="s">
        <v>814</v>
      </c>
      <c r="L393"/>
      <c r="M393" s="1">
        <v>249</v>
      </c>
      <c r="N393" s="1" t="s">
        <v>742</v>
      </c>
      <c r="O393" s="1" t="s">
        <v>924</v>
      </c>
      <c r="P393" s="1" t="s">
        <v>482</v>
      </c>
      <c r="Q393" s="1" t="s">
        <v>901</v>
      </c>
    </row>
    <row r="394" spans="3:17" x14ac:dyDescent="0.2">
      <c r="C394" s="12" t="s">
        <v>815</v>
      </c>
      <c r="L394"/>
      <c r="M394" s="1">
        <v>250</v>
      </c>
      <c r="N394" s="1" t="s">
        <v>742</v>
      </c>
      <c r="O394" s="1" t="s">
        <v>924</v>
      </c>
      <c r="P394" s="1" t="s">
        <v>482</v>
      </c>
      <c r="Q394" s="1" t="s">
        <v>948</v>
      </c>
    </row>
    <row r="395" spans="3:17" x14ac:dyDescent="0.2">
      <c r="C395" s="12" t="s">
        <v>816</v>
      </c>
      <c r="L395"/>
      <c r="M395" s="1">
        <v>247</v>
      </c>
      <c r="N395" s="1" t="s">
        <v>742</v>
      </c>
      <c r="O395" s="1" t="s">
        <v>924</v>
      </c>
      <c r="P395" s="1" t="s">
        <v>483</v>
      </c>
      <c r="Q395" s="1" t="s">
        <v>901</v>
      </c>
    </row>
    <row r="396" spans="3:17" x14ac:dyDescent="0.2">
      <c r="C396" s="12" t="s">
        <v>1756</v>
      </c>
      <c r="L396"/>
      <c r="M396" s="1">
        <v>248</v>
      </c>
      <c r="N396" s="1" t="s">
        <v>742</v>
      </c>
      <c r="O396" s="1" t="s">
        <v>924</v>
      </c>
      <c r="P396" s="1" t="s">
        <v>483</v>
      </c>
      <c r="Q396" s="1" t="s">
        <v>948</v>
      </c>
    </row>
    <row r="397" spans="3:17" x14ac:dyDescent="0.2">
      <c r="C397" s="12" t="s">
        <v>1658</v>
      </c>
      <c r="L397"/>
      <c r="M397" s="1">
        <v>255</v>
      </c>
      <c r="N397" s="1" t="s">
        <v>742</v>
      </c>
      <c r="O397" s="1" t="s">
        <v>947</v>
      </c>
      <c r="P397" s="1" t="s">
        <v>901</v>
      </c>
      <c r="Q397" s="1" t="s">
        <v>901</v>
      </c>
    </row>
    <row r="398" spans="3:17" x14ac:dyDescent="0.2">
      <c r="C398" s="12" t="s">
        <v>1659</v>
      </c>
      <c r="L398"/>
      <c r="M398" s="1">
        <v>256</v>
      </c>
      <c r="N398" s="1" t="s">
        <v>742</v>
      </c>
      <c r="O398" s="1" t="s">
        <v>947</v>
      </c>
      <c r="P398" s="1" t="s">
        <v>977</v>
      </c>
      <c r="Q398" s="1" t="s">
        <v>901</v>
      </c>
    </row>
    <row r="399" spans="3:17" x14ac:dyDescent="0.2">
      <c r="C399" s="12" t="s">
        <v>1660</v>
      </c>
      <c r="L399"/>
      <c r="M399" s="1">
        <v>257</v>
      </c>
      <c r="N399" s="1" t="s">
        <v>742</v>
      </c>
      <c r="O399" s="1" t="s">
        <v>947</v>
      </c>
      <c r="P399" s="1" t="s">
        <v>484</v>
      </c>
      <c r="Q399" s="1" t="s">
        <v>901</v>
      </c>
    </row>
    <row r="400" spans="3:17" x14ac:dyDescent="0.2">
      <c r="C400" s="12" t="s">
        <v>1661</v>
      </c>
      <c r="L400"/>
      <c r="M400" s="1">
        <v>258</v>
      </c>
      <c r="N400" s="1" t="s">
        <v>742</v>
      </c>
      <c r="O400" s="1" t="s">
        <v>947</v>
      </c>
      <c r="P400" s="1" t="s">
        <v>484</v>
      </c>
      <c r="Q400" s="1" t="s">
        <v>912</v>
      </c>
    </row>
    <row r="401" spans="3:17" x14ac:dyDescent="0.2">
      <c r="C401" s="12" t="s">
        <v>1662</v>
      </c>
      <c r="L401"/>
      <c r="M401" s="1">
        <v>262</v>
      </c>
      <c r="N401" s="1" t="s">
        <v>985</v>
      </c>
      <c r="O401" s="1" t="s">
        <v>464</v>
      </c>
      <c r="P401" s="1" t="s">
        <v>910</v>
      </c>
      <c r="Q401" s="1" t="s">
        <v>901</v>
      </c>
    </row>
    <row r="402" spans="3:17" x14ac:dyDescent="0.2">
      <c r="C402" s="12" t="s">
        <v>1663</v>
      </c>
      <c r="L402"/>
      <c r="M402" s="1">
        <v>263</v>
      </c>
      <c r="N402" s="1" t="s">
        <v>985</v>
      </c>
      <c r="O402" s="1" t="s">
        <v>464</v>
      </c>
      <c r="P402" s="1" t="s">
        <v>458</v>
      </c>
      <c r="Q402" s="1" t="s">
        <v>901</v>
      </c>
    </row>
    <row r="403" spans="3:17" x14ac:dyDescent="0.2">
      <c r="C403" s="12" t="s">
        <v>1664</v>
      </c>
      <c r="L403"/>
      <c r="M403" s="1">
        <v>264</v>
      </c>
      <c r="N403" s="1" t="s">
        <v>985</v>
      </c>
      <c r="O403" s="1" t="s">
        <v>464</v>
      </c>
      <c r="P403" s="1" t="s">
        <v>458</v>
      </c>
      <c r="Q403" s="1" t="s">
        <v>994</v>
      </c>
    </row>
    <row r="404" spans="3:17" x14ac:dyDescent="0.2">
      <c r="C404" s="12" t="s">
        <v>1665</v>
      </c>
      <c r="L404"/>
      <c r="M404" s="1">
        <v>278</v>
      </c>
      <c r="N404" s="1" t="s">
        <v>985</v>
      </c>
      <c r="O404" s="1" t="s">
        <v>933</v>
      </c>
      <c r="P404" s="1" t="s">
        <v>950</v>
      </c>
      <c r="Q404" s="1" t="s">
        <v>994</v>
      </c>
    </row>
    <row r="405" spans="3:17" x14ac:dyDescent="0.2">
      <c r="C405" s="12" t="s">
        <v>1666</v>
      </c>
      <c r="L405"/>
      <c r="M405" s="1">
        <v>283</v>
      </c>
      <c r="N405" s="1" t="s">
        <v>985</v>
      </c>
      <c r="O405" s="1" t="s">
        <v>470</v>
      </c>
      <c r="P405" s="1" t="s">
        <v>485</v>
      </c>
      <c r="Q405" s="1" t="s">
        <v>901</v>
      </c>
    </row>
    <row r="406" spans="3:17" x14ac:dyDescent="0.2">
      <c r="C406" s="12" t="s">
        <v>1667</v>
      </c>
      <c r="L406"/>
      <c r="M406" s="1">
        <v>284</v>
      </c>
      <c r="N406" s="1" t="s">
        <v>985</v>
      </c>
      <c r="O406" s="1" t="s">
        <v>470</v>
      </c>
      <c r="P406" s="1" t="s">
        <v>486</v>
      </c>
      <c r="Q406" s="1" t="s">
        <v>901</v>
      </c>
    </row>
    <row r="407" spans="3:17" x14ac:dyDescent="0.2">
      <c r="C407" s="12" t="s">
        <v>1668</v>
      </c>
      <c r="L407"/>
      <c r="M407" s="1">
        <v>285</v>
      </c>
      <c r="N407" s="1" t="s">
        <v>985</v>
      </c>
      <c r="O407" s="1" t="s">
        <v>470</v>
      </c>
      <c r="P407" s="1" t="s">
        <v>486</v>
      </c>
      <c r="Q407" s="1" t="s">
        <v>902</v>
      </c>
    </row>
    <row r="408" spans="3:17" x14ac:dyDescent="0.2">
      <c r="C408" s="12" t="s">
        <v>1669</v>
      </c>
      <c r="L408"/>
      <c r="M408" s="1">
        <v>288</v>
      </c>
      <c r="N408" s="1" t="s">
        <v>985</v>
      </c>
      <c r="O408" s="1" t="s">
        <v>470</v>
      </c>
      <c r="P408" s="1" t="s">
        <v>935</v>
      </c>
      <c r="Q408" s="1" t="s">
        <v>994</v>
      </c>
    </row>
    <row r="409" spans="3:17" x14ac:dyDescent="0.2">
      <c r="C409" s="12" t="s">
        <v>1670</v>
      </c>
      <c r="L409"/>
      <c r="M409" s="1">
        <v>290</v>
      </c>
      <c r="N409" s="1" t="s">
        <v>985</v>
      </c>
      <c r="O409" s="1" t="s">
        <v>470</v>
      </c>
      <c r="P409" s="1" t="s">
        <v>487</v>
      </c>
      <c r="Q409" s="1" t="s">
        <v>994</v>
      </c>
    </row>
    <row r="410" spans="3:17" x14ac:dyDescent="0.2">
      <c r="C410" s="12" t="s">
        <v>1671</v>
      </c>
      <c r="L410"/>
      <c r="M410" s="1">
        <v>292</v>
      </c>
      <c r="N410" s="1" t="s">
        <v>985</v>
      </c>
      <c r="O410" s="1" t="s">
        <v>470</v>
      </c>
      <c r="P410" s="1" t="s">
        <v>488</v>
      </c>
      <c r="Q410" s="1" t="s">
        <v>994</v>
      </c>
    </row>
    <row r="411" spans="3:17" x14ac:dyDescent="0.2">
      <c r="C411" s="12" t="s">
        <v>641</v>
      </c>
      <c r="L411"/>
      <c r="M411" s="1">
        <v>305</v>
      </c>
      <c r="N411" s="1" t="s">
        <v>985</v>
      </c>
      <c r="O411" s="1" t="s">
        <v>478</v>
      </c>
      <c r="P411" s="1" t="s">
        <v>489</v>
      </c>
      <c r="Q411" s="1" t="s">
        <v>901</v>
      </c>
    </row>
    <row r="412" spans="3:17" x14ac:dyDescent="0.2">
      <c r="C412" s="12" t="s">
        <v>642</v>
      </c>
      <c r="L412"/>
      <c r="M412" s="1">
        <v>306</v>
      </c>
      <c r="N412" s="1" t="s">
        <v>985</v>
      </c>
      <c r="O412" s="1" t="s">
        <v>478</v>
      </c>
      <c r="P412" s="1" t="s">
        <v>489</v>
      </c>
      <c r="Q412" s="1" t="s">
        <v>994</v>
      </c>
    </row>
    <row r="413" spans="3:17" x14ac:dyDescent="0.2">
      <c r="C413" s="12" t="s">
        <v>643</v>
      </c>
      <c r="L413"/>
      <c r="M413" s="1">
        <v>309</v>
      </c>
      <c r="N413" s="1" t="s">
        <v>985</v>
      </c>
      <c r="O413" s="1" t="s">
        <v>478</v>
      </c>
      <c r="P413" s="1" t="s">
        <v>951</v>
      </c>
      <c r="Q413" s="1" t="s">
        <v>997</v>
      </c>
    </row>
    <row r="414" spans="3:17" x14ac:dyDescent="0.2">
      <c r="C414" s="12" t="s">
        <v>644</v>
      </c>
      <c r="L414"/>
      <c r="M414" s="1">
        <v>311</v>
      </c>
      <c r="N414" s="1" t="s">
        <v>985</v>
      </c>
      <c r="O414" s="1" t="s">
        <v>478</v>
      </c>
      <c r="P414" s="1" t="s">
        <v>490</v>
      </c>
      <c r="Q414" s="1" t="s">
        <v>994</v>
      </c>
    </row>
    <row r="415" spans="3:17" x14ac:dyDescent="0.2">
      <c r="C415" s="12" t="s">
        <v>645</v>
      </c>
      <c r="L415"/>
      <c r="M415" s="1">
        <v>342</v>
      </c>
      <c r="N415" s="1" t="s">
        <v>912</v>
      </c>
      <c r="O415" s="1" t="s">
        <v>464</v>
      </c>
      <c r="P415" s="1" t="s">
        <v>739</v>
      </c>
      <c r="Q415" s="1" t="s">
        <v>994</v>
      </c>
    </row>
    <row r="416" spans="3:17" x14ac:dyDescent="0.2">
      <c r="C416" s="12" t="s">
        <v>646</v>
      </c>
      <c r="L416"/>
      <c r="M416" s="1">
        <v>345</v>
      </c>
      <c r="N416" s="1" t="s">
        <v>912</v>
      </c>
      <c r="O416" s="1" t="s">
        <v>470</v>
      </c>
      <c r="P416" s="1" t="s">
        <v>910</v>
      </c>
      <c r="Q416" s="1" t="s">
        <v>901</v>
      </c>
    </row>
    <row r="417" spans="3:17" x14ac:dyDescent="0.2">
      <c r="C417" s="12" t="s">
        <v>647</v>
      </c>
      <c r="L417"/>
      <c r="M417" s="1">
        <v>346</v>
      </c>
      <c r="N417" s="1" t="s">
        <v>912</v>
      </c>
      <c r="O417" s="1" t="s">
        <v>470</v>
      </c>
      <c r="P417" s="1" t="s">
        <v>458</v>
      </c>
      <c r="Q417" s="1" t="s">
        <v>901</v>
      </c>
    </row>
    <row r="418" spans="3:17" x14ac:dyDescent="0.2">
      <c r="C418" s="12" t="s">
        <v>648</v>
      </c>
      <c r="L418"/>
      <c r="M418" s="1">
        <v>347</v>
      </c>
      <c r="N418" s="1" t="s">
        <v>912</v>
      </c>
      <c r="O418" s="1" t="s">
        <v>470</v>
      </c>
      <c r="P418" s="1" t="s">
        <v>458</v>
      </c>
      <c r="Q418" s="1" t="s">
        <v>994</v>
      </c>
    </row>
    <row r="419" spans="3:17" x14ac:dyDescent="0.2">
      <c r="C419" s="12" t="s">
        <v>1699</v>
      </c>
      <c r="L419"/>
      <c r="M419" s="1">
        <v>362</v>
      </c>
      <c r="N419" s="1" t="s">
        <v>752</v>
      </c>
      <c r="O419" s="1" t="s">
        <v>491</v>
      </c>
      <c r="P419" s="1" t="s">
        <v>492</v>
      </c>
      <c r="Q419" s="1" t="s">
        <v>901</v>
      </c>
    </row>
    <row r="420" spans="3:17" x14ac:dyDescent="0.2">
      <c r="C420" s="12" t="s">
        <v>1700</v>
      </c>
      <c r="L420"/>
      <c r="M420" s="1">
        <v>363</v>
      </c>
      <c r="N420" s="1" t="s">
        <v>752</v>
      </c>
      <c r="O420" s="1" t="s">
        <v>491</v>
      </c>
      <c r="P420" s="1" t="s">
        <v>492</v>
      </c>
      <c r="Q420" s="1" t="s">
        <v>1052</v>
      </c>
    </row>
    <row r="421" spans="3:17" x14ac:dyDescent="0.2">
      <c r="C421" s="12" t="s">
        <v>834</v>
      </c>
      <c r="L421"/>
      <c r="M421" s="1">
        <v>367</v>
      </c>
      <c r="N421" s="1" t="s">
        <v>752</v>
      </c>
      <c r="O421" s="1" t="s">
        <v>956</v>
      </c>
      <c r="P421" s="1" t="s">
        <v>493</v>
      </c>
      <c r="Q421" s="1" t="s">
        <v>901</v>
      </c>
    </row>
    <row r="422" spans="3:17" x14ac:dyDescent="0.2">
      <c r="C422" s="12" t="s">
        <v>835</v>
      </c>
      <c r="L422"/>
      <c r="M422" s="1">
        <v>368</v>
      </c>
      <c r="N422" s="1" t="s">
        <v>752</v>
      </c>
      <c r="O422" s="1" t="s">
        <v>956</v>
      </c>
      <c r="P422" s="1" t="s">
        <v>493</v>
      </c>
      <c r="Q422" s="1" t="s">
        <v>902</v>
      </c>
    </row>
    <row r="423" spans="3:17" x14ac:dyDescent="0.2">
      <c r="C423" s="12" t="s">
        <v>836</v>
      </c>
      <c r="L423"/>
      <c r="M423" s="1">
        <v>371</v>
      </c>
      <c r="N423" s="1" t="s">
        <v>752</v>
      </c>
      <c r="O423" s="1" t="s">
        <v>918</v>
      </c>
      <c r="P423" s="1" t="s">
        <v>494</v>
      </c>
      <c r="Q423" s="1" t="s">
        <v>901</v>
      </c>
    </row>
    <row r="424" spans="3:17" x14ac:dyDescent="0.2">
      <c r="C424" s="12" t="s">
        <v>837</v>
      </c>
      <c r="L424"/>
      <c r="M424" s="1">
        <v>372</v>
      </c>
      <c r="N424" s="1" t="s">
        <v>752</v>
      </c>
      <c r="O424" s="1" t="s">
        <v>918</v>
      </c>
      <c r="P424" s="1" t="s">
        <v>494</v>
      </c>
      <c r="Q424" s="1" t="s">
        <v>994</v>
      </c>
    </row>
    <row r="425" spans="3:17" x14ac:dyDescent="0.2">
      <c r="C425" s="12" t="s">
        <v>838</v>
      </c>
      <c r="L425"/>
      <c r="M425" s="1">
        <v>373</v>
      </c>
      <c r="N425" s="1" t="s">
        <v>752</v>
      </c>
      <c r="O425" s="1" t="s">
        <v>918</v>
      </c>
      <c r="P425" s="1" t="s">
        <v>495</v>
      </c>
      <c r="Q425" s="1" t="s">
        <v>901</v>
      </c>
    </row>
    <row r="426" spans="3:17" x14ac:dyDescent="0.2">
      <c r="C426" s="12" t="s">
        <v>839</v>
      </c>
      <c r="L426"/>
      <c r="M426" s="1">
        <v>374</v>
      </c>
      <c r="N426" s="1" t="s">
        <v>752</v>
      </c>
      <c r="O426" s="1" t="s">
        <v>918</v>
      </c>
      <c r="P426" s="1" t="s">
        <v>495</v>
      </c>
      <c r="Q426" s="1" t="s">
        <v>902</v>
      </c>
    </row>
    <row r="427" spans="3:17" x14ac:dyDescent="0.2">
      <c r="C427" s="12" t="s">
        <v>840</v>
      </c>
      <c r="L427"/>
      <c r="M427" s="1">
        <v>376</v>
      </c>
      <c r="N427" s="1" t="s">
        <v>752</v>
      </c>
      <c r="O427" s="1" t="s">
        <v>958</v>
      </c>
      <c r="P427" s="1" t="s">
        <v>901</v>
      </c>
      <c r="Q427" s="1" t="s">
        <v>901</v>
      </c>
    </row>
    <row r="428" spans="3:17" x14ac:dyDescent="0.2">
      <c r="C428" s="12" t="s">
        <v>841</v>
      </c>
      <c r="L428"/>
      <c r="M428" s="1">
        <v>377</v>
      </c>
      <c r="N428" s="1" t="s">
        <v>752</v>
      </c>
      <c r="O428" s="1" t="s">
        <v>958</v>
      </c>
      <c r="P428" s="1" t="s">
        <v>960</v>
      </c>
      <c r="Q428" s="1" t="s">
        <v>901</v>
      </c>
    </row>
    <row r="429" spans="3:17" x14ac:dyDescent="0.2">
      <c r="C429" s="12" t="s">
        <v>842</v>
      </c>
      <c r="L429"/>
      <c r="M429" s="1">
        <v>378</v>
      </c>
      <c r="N429" s="1" t="s">
        <v>752</v>
      </c>
      <c r="O429" s="1" t="s">
        <v>958</v>
      </c>
      <c r="P429" s="1" t="s">
        <v>496</v>
      </c>
      <c r="Q429" s="1" t="s">
        <v>901</v>
      </c>
    </row>
    <row r="430" spans="3:17" x14ac:dyDescent="0.2">
      <c r="C430" s="12" t="s">
        <v>843</v>
      </c>
      <c r="L430"/>
      <c r="M430" s="1">
        <v>379</v>
      </c>
      <c r="N430" s="1" t="s">
        <v>752</v>
      </c>
      <c r="O430" s="1" t="s">
        <v>958</v>
      </c>
      <c r="P430" s="1" t="s">
        <v>496</v>
      </c>
      <c r="Q430" s="1" t="s">
        <v>902</v>
      </c>
    </row>
    <row r="431" spans="3:17" x14ac:dyDescent="0.2">
      <c r="C431" s="12" t="s">
        <v>844</v>
      </c>
      <c r="L431"/>
      <c r="M431" s="1">
        <v>380</v>
      </c>
      <c r="N431" s="1" t="s">
        <v>752</v>
      </c>
      <c r="O431" s="1" t="s">
        <v>958</v>
      </c>
      <c r="P431" s="1" t="s">
        <v>964</v>
      </c>
      <c r="Q431" s="1" t="s">
        <v>901</v>
      </c>
    </row>
    <row r="432" spans="3:17" x14ac:dyDescent="0.2">
      <c r="C432" s="12" t="s">
        <v>845</v>
      </c>
      <c r="L432"/>
      <c r="M432" s="1">
        <v>381</v>
      </c>
      <c r="N432" s="1" t="s">
        <v>752</v>
      </c>
      <c r="O432" s="1" t="s">
        <v>958</v>
      </c>
      <c r="P432" s="1" t="s">
        <v>497</v>
      </c>
      <c r="Q432" s="1" t="s">
        <v>901</v>
      </c>
    </row>
    <row r="433" spans="3:17" x14ac:dyDescent="0.2">
      <c r="C433" s="12" t="s">
        <v>846</v>
      </c>
      <c r="L433"/>
      <c r="M433" s="1">
        <v>382</v>
      </c>
      <c r="N433" s="1" t="s">
        <v>752</v>
      </c>
      <c r="O433" s="1" t="s">
        <v>958</v>
      </c>
      <c r="P433" s="1" t="s">
        <v>497</v>
      </c>
      <c r="Q433" s="1" t="s">
        <v>902</v>
      </c>
    </row>
    <row r="434" spans="3:17" x14ac:dyDescent="0.2">
      <c r="C434" s="12" t="s">
        <v>847</v>
      </c>
      <c r="L434"/>
      <c r="M434" s="1">
        <v>383</v>
      </c>
      <c r="N434" s="1" t="s">
        <v>752</v>
      </c>
      <c r="O434" s="1" t="s">
        <v>299</v>
      </c>
      <c r="P434" s="1" t="s">
        <v>901</v>
      </c>
      <c r="Q434" s="1" t="s">
        <v>901</v>
      </c>
    </row>
    <row r="435" spans="3:17" x14ac:dyDescent="0.2">
      <c r="C435" s="12" t="s">
        <v>848</v>
      </c>
      <c r="L435"/>
      <c r="M435" s="1">
        <v>384</v>
      </c>
      <c r="N435" s="1" t="s">
        <v>752</v>
      </c>
      <c r="O435" s="1" t="s">
        <v>299</v>
      </c>
      <c r="P435" s="1" t="s">
        <v>961</v>
      </c>
      <c r="Q435" s="1" t="s">
        <v>901</v>
      </c>
    </row>
    <row r="436" spans="3:17" x14ac:dyDescent="0.2">
      <c r="C436" s="12" t="s">
        <v>849</v>
      </c>
      <c r="L436"/>
      <c r="M436" s="1">
        <v>385</v>
      </c>
      <c r="N436" s="1" t="s">
        <v>752</v>
      </c>
      <c r="O436" s="1" t="s">
        <v>299</v>
      </c>
      <c r="P436" s="1" t="s">
        <v>498</v>
      </c>
      <c r="Q436" s="1" t="s">
        <v>901</v>
      </c>
    </row>
    <row r="437" spans="3:17" x14ac:dyDescent="0.2">
      <c r="C437" s="12" t="s">
        <v>850</v>
      </c>
      <c r="L437"/>
      <c r="M437" s="1">
        <v>386</v>
      </c>
      <c r="N437" s="1" t="s">
        <v>752</v>
      </c>
      <c r="O437" s="1" t="s">
        <v>299</v>
      </c>
      <c r="P437" s="1" t="s">
        <v>498</v>
      </c>
      <c r="Q437" s="1" t="s">
        <v>902</v>
      </c>
    </row>
    <row r="438" spans="3:17" x14ac:dyDescent="0.2">
      <c r="C438" s="12" t="s">
        <v>851</v>
      </c>
      <c r="L438"/>
      <c r="M438" s="1">
        <v>387</v>
      </c>
      <c r="N438" s="1" t="s">
        <v>752</v>
      </c>
      <c r="O438" s="1" t="s">
        <v>499</v>
      </c>
      <c r="P438" s="1" t="s">
        <v>901</v>
      </c>
      <c r="Q438" s="1" t="s">
        <v>901</v>
      </c>
    </row>
    <row r="439" spans="3:17" x14ac:dyDescent="0.2">
      <c r="C439" s="12" t="s">
        <v>852</v>
      </c>
      <c r="L439"/>
      <c r="M439" s="1">
        <v>388</v>
      </c>
      <c r="N439" s="1" t="s">
        <v>752</v>
      </c>
      <c r="O439" s="1" t="s">
        <v>499</v>
      </c>
      <c r="P439" s="1" t="s">
        <v>962</v>
      </c>
      <c r="Q439" s="1" t="s">
        <v>901</v>
      </c>
    </row>
    <row r="440" spans="3:17" x14ac:dyDescent="0.2">
      <c r="C440" s="12" t="s">
        <v>1807</v>
      </c>
      <c r="L440"/>
      <c r="M440" s="1">
        <v>389</v>
      </c>
      <c r="N440" s="1" t="s">
        <v>752</v>
      </c>
      <c r="O440" s="1" t="s">
        <v>499</v>
      </c>
      <c r="P440" s="1" t="s">
        <v>500</v>
      </c>
      <c r="Q440" s="1" t="s">
        <v>901</v>
      </c>
    </row>
    <row r="441" spans="3:17" x14ac:dyDescent="0.2">
      <c r="C441" s="12" t="s">
        <v>1808</v>
      </c>
      <c r="L441"/>
      <c r="M441" s="1">
        <v>390</v>
      </c>
      <c r="N441" s="1" t="s">
        <v>752</v>
      </c>
      <c r="O441" s="1" t="s">
        <v>499</v>
      </c>
      <c r="P441" s="1" t="s">
        <v>500</v>
      </c>
      <c r="Q441" s="1" t="s">
        <v>902</v>
      </c>
    </row>
    <row r="442" spans="3:17" x14ac:dyDescent="0.2">
      <c r="C442" s="12" t="s">
        <v>1809</v>
      </c>
      <c r="L442"/>
      <c r="M442" s="1">
        <v>392</v>
      </c>
      <c r="N442" s="1" t="s">
        <v>752</v>
      </c>
      <c r="O442" s="1" t="s">
        <v>478</v>
      </c>
      <c r="P442" s="1" t="s">
        <v>910</v>
      </c>
      <c r="Q442" s="1" t="s">
        <v>901</v>
      </c>
    </row>
    <row r="443" spans="3:17" x14ac:dyDescent="0.2">
      <c r="C443" s="12" t="s">
        <v>1810</v>
      </c>
      <c r="L443"/>
      <c r="M443" s="1">
        <v>393</v>
      </c>
      <c r="N443" s="1" t="s">
        <v>752</v>
      </c>
      <c r="O443" s="1" t="s">
        <v>478</v>
      </c>
      <c r="P443" s="1" t="s">
        <v>458</v>
      </c>
      <c r="Q443" s="1" t="s">
        <v>901</v>
      </c>
    </row>
    <row r="444" spans="3:17" x14ac:dyDescent="0.2">
      <c r="C444" s="12" t="s">
        <v>1811</v>
      </c>
      <c r="L444"/>
      <c r="M444" s="1">
        <v>394</v>
      </c>
      <c r="N444" s="1" t="s">
        <v>752</v>
      </c>
      <c r="O444" s="1" t="s">
        <v>478</v>
      </c>
      <c r="P444" s="1" t="s">
        <v>458</v>
      </c>
      <c r="Q444" s="1" t="s">
        <v>994</v>
      </c>
    </row>
    <row r="445" spans="3:17" x14ac:dyDescent="0.2">
      <c r="C445" s="12" t="s">
        <v>1812</v>
      </c>
      <c r="L445"/>
      <c r="M445" s="1">
        <v>395</v>
      </c>
      <c r="N445" s="1" t="s">
        <v>752</v>
      </c>
      <c r="O445" s="1" t="s">
        <v>478</v>
      </c>
      <c r="P445" s="1" t="s">
        <v>959</v>
      </c>
      <c r="Q445" s="1" t="s">
        <v>901</v>
      </c>
    </row>
    <row r="446" spans="3:17" x14ac:dyDescent="0.2">
      <c r="C446" s="12" t="s">
        <v>1813</v>
      </c>
      <c r="L446"/>
      <c r="M446" s="1">
        <v>396</v>
      </c>
      <c r="N446" s="1" t="s">
        <v>752</v>
      </c>
      <c r="O446" s="1" t="s">
        <v>478</v>
      </c>
      <c r="P446" s="1" t="s">
        <v>501</v>
      </c>
      <c r="Q446" s="1" t="s">
        <v>901</v>
      </c>
    </row>
    <row r="447" spans="3:17" x14ac:dyDescent="0.2">
      <c r="C447" s="12" t="s">
        <v>1814</v>
      </c>
      <c r="L447"/>
      <c r="M447" s="1">
        <v>397</v>
      </c>
      <c r="N447" s="1" t="s">
        <v>752</v>
      </c>
      <c r="O447" s="1" t="s">
        <v>478</v>
      </c>
      <c r="P447" s="1" t="s">
        <v>501</v>
      </c>
      <c r="Q447" s="1" t="s">
        <v>902</v>
      </c>
    </row>
    <row r="448" spans="3:17" x14ac:dyDescent="0.2">
      <c r="C448" s="12" t="s">
        <v>1815</v>
      </c>
      <c r="L448"/>
      <c r="M448" s="1">
        <v>398</v>
      </c>
      <c r="N448" s="1" t="s">
        <v>752</v>
      </c>
      <c r="O448" s="1" t="s">
        <v>478</v>
      </c>
      <c r="P448" s="1" t="s">
        <v>502</v>
      </c>
      <c r="Q448" s="1" t="s">
        <v>901</v>
      </c>
    </row>
    <row r="449" spans="3:17" x14ac:dyDescent="0.2">
      <c r="C449" s="12" t="s">
        <v>1816</v>
      </c>
      <c r="L449"/>
      <c r="M449" s="1">
        <v>399</v>
      </c>
      <c r="N449" s="1" t="s">
        <v>752</v>
      </c>
      <c r="O449" s="1" t="s">
        <v>478</v>
      </c>
      <c r="P449" s="1" t="s">
        <v>502</v>
      </c>
      <c r="Q449" s="1" t="s">
        <v>902</v>
      </c>
    </row>
    <row r="450" spans="3:17" x14ac:dyDescent="0.2">
      <c r="C450" s="12" t="s">
        <v>1817</v>
      </c>
      <c r="L450"/>
      <c r="M450" s="1">
        <v>400</v>
      </c>
      <c r="N450" s="1" t="s">
        <v>752</v>
      </c>
      <c r="O450" s="1" t="s">
        <v>478</v>
      </c>
      <c r="P450" s="1" t="s">
        <v>963</v>
      </c>
      <c r="Q450" s="1" t="s">
        <v>901</v>
      </c>
    </row>
    <row r="451" spans="3:17" x14ac:dyDescent="0.2">
      <c r="C451" s="12" t="s">
        <v>1818</v>
      </c>
      <c r="L451"/>
      <c r="M451" s="1">
        <v>401</v>
      </c>
      <c r="N451" s="1" t="s">
        <v>752</v>
      </c>
      <c r="O451" s="1" t="s">
        <v>478</v>
      </c>
      <c r="P451" s="1" t="s">
        <v>503</v>
      </c>
      <c r="Q451" s="1" t="s">
        <v>901</v>
      </c>
    </row>
    <row r="452" spans="3:17" x14ac:dyDescent="0.2">
      <c r="C452" s="12" t="s">
        <v>1819</v>
      </c>
      <c r="L452"/>
      <c r="M452" s="1">
        <v>402</v>
      </c>
      <c r="N452" s="1" t="s">
        <v>752</v>
      </c>
      <c r="O452" s="1" t="s">
        <v>478</v>
      </c>
      <c r="P452" s="1" t="s">
        <v>503</v>
      </c>
      <c r="Q452" s="1" t="s">
        <v>994</v>
      </c>
    </row>
    <row r="453" spans="3:17" x14ac:dyDescent="0.2">
      <c r="C453" s="12" t="s">
        <v>1820</v>
      </c>
      <c r="L453"/>
      <c r="M453" s="1">
        <v>403</v>
      </c>
      <c r="N453" s="1" t="s">
        <v>752</v>
      </c>
      <c r="O453" s="1" t="s">
        <v>478</v>
      </c>
      <c r="P453" s="1" t="s">
        <v>504</v>
      </c>
      <c r="Q453" s="1" t="s">
        <v>901</v>
      </c>
    </row>
    <row r="454" spans="3:17" x14ac:dyDescent="0.2">
      <c r="C454" s="12" t="s">
        <v>1821</v>
      </c>
      <c r="L454"/>
      <c r="M454" s="1">
        <v>404</v>
      </c>
      <c r="N454" s="1" t="s">
        <v>752</v>
      </c>
      <c r="O454" s="1" t="s">
        <v>478</v>
      </c>
      <c r="P454" s="1" t="s">
        <v>504</v>
      </c>
      <c r="Q454" s="1" t="s">
        <v>952</v>
      </c>
    </row>
    <row r="455" spans="3:17" x14ac:dyDescent="0.2">
      <c r="C455" s="12" t="s">
        <v>1822</v>
      </c>
      <c r="L455"/>
      <c r="M455" s="1">
        <v>407</v>
      </c>
      <c r="N455" s="1" t="s">
        <v>752</v>
      </c>
      <c r="O455" s="1" t="s">
        <v>478</v>
      </c>
      <c r="P455" s="1" t="s">
        <v>966</v>
      </c>
      <c r="Q455" s="1" t="s">
        <v>1053</v>
      </c>
    </row>
    <row r="456" spans="3:17" x14ac:dyDescent="0.2">
      <c r="C456" s="12" t="s">
        <v>1823</v>
      </c>
      <c r="L456"/>
      <c r="M456" s="1">
        <v>409</v>
      </c>
      <c r="N456" s="1" t="s">
        <v>752</v>
      </c>
      <c r="O456" s="1" t="s">
        <v>478</v>
      </c>
      <c r="P456" s="1" t="s">
        <v>967</v>
      </c>
      <c r="Q456" s="1" t="s">
        <v>1053</v>
      </c>
    </row>
    <row r="457" spans="3:17" x14ac:dyDescent="0.2">
      <c r="C457" s="12" t="s">
        <v>1824</v>
      </c>
      <c r="L457"/>
      <c r="M457" s="1">
        <v>411</v>
      </c>
      <c r="N457" s="1" t="s">
        <v>752</v>
      </c>
      <c r="O457" s="1" t="s">
        <v>478</v>
      </c>
      <c r="P457" s="1" t="s">
        <v>968</v>
      </c>
      <c r="Q457" s="1" t="s">
        <v>1053</v>
      </c>
    </row>
    <row r="458" spans="3:17" x14ac:dyDescent="0.2">
      <c r="C458" s="12" t="s">
        <v>1825</v>
      </c>
      <c r="L458"/>
      <c r="M458" s="1">
        <v>413</v>
      </c>
      <c r="N458" s="1" t="s">
        <v>752</v>
      </c>
      <c r="O458" s="1" t="s">
        <v>478</v>
      </c>
      <c r="P458" s="1" t="s">
        <v>969</v>
      </c>
      <c r="Q458" s="1" t="s">
        <v>1053</v>
      </c>
    </row>
    <row r="459" spans="3:17" x14ac:dyDescent="0.2">
      <c r="C459" s="12" t="s">
        <v>1826</v>
      </c>
      <c r="L459"/>
      <c r="M459" s="1">
        <v>415</v>
      </c>
      <c r="N459" s="1" t="s">
        <v>752</v>
      </c>
      <c r="O459" s="1" t="s">
        <v>478</v>
      </c>
      <c r="P459" s="1" t="s">
        <v>970</v>
      </c>
      <c r="Q459" s="1" t="s">
        <v>1053</v>
      </c>
    </row>
    <row r="460" spans="3:17" x14ac:dyDescent="0.2">
      <c r="C460" s="12" t="s">
        <v>704</v>
      </c>
      <c r="L460"/>
      <c r="M460" s="1">
        <v>417</v>
      </c>
      <c r="N460" s="1" t="s">
        <v>752</v>
      </c>
      <c r="O460" s="1" t="s">
        <v>478</v>
      </c>
      <c r="P460" s="1" t="s">
        <v>944</v>
      </c>
      <c r="Q460" s="1" t="s">
        <v>1053</v>
      </c>
    </row>
    <row r="461" spans="3:17" x14ac:dyDescent="0.2">
      <c r="C461" s="12" t="s">
        <v>705</v>
      </c>
      <c r="L461"/>
      <c r="M461" s="1">
        <v>419</v>
      </c>
      <c r="N461" s="1" t="s">
        <v>752</v>
      </c>
      <c r="O461" s="1" t="s">
        <v>478</v>
      </c>
      <c r="P461" s="1" t="s">
        <v>971</v>
      </c>
      <c r="Q461" s="1" t="s">
        <v>1053</v>
      </c>
    </row>
    <row r="462" spans="3:17" x14ac:dyDescent="0.2">
      <c r="C462" s="12" t="s">
        <v>706</v>
      </c>
      <c r="L462"/>
      <c r="M462" s="1">
        <v>420</v>
      </c>
      <c r="N462" s="1" t="s">
        <v>752</v>
      </c>
      <c r="O462" s="1" t="s">
        <v>478</v>
      </c>
      <c r="P462" s="1" t="s">
        <v>972</v>
      </c>
      <c r="Q462" s="1" t="s">
        <v>901</v>
      </c>
    </row>
    <row r="463" spans="3:17" x14ac:dyDescent="0.2">
      <c r="C463" s="12" t="s">
        <v>707</v>
      </c>
      <c r="L463"/>
      <c r="M463" s="1">
        <v>421</v>
      </c>
      <c r="N463" s="1" t="s">
        <v>752</v>
      </c>
      <c r="O463" s="1" t="s">
        <v>478</v>
      </c>
      <c r="P463" s="1" t="s">
        <v>972</v>
      </c>
      <c r="Q463" s="1" t="s">
        <v>1053</v>
      </c>
    </row>
    <row r="464" spans="3:17" x14ac:dyDescent="0.2">
      <c r="C464" s="12" t="s">
        <v>1042</v>
      </c>
      <c r="L464"/>
      <c r="M464" s="1">
        <v>423</v>
      </c>
      <c r="N464" s="1" t="s">
        <v>752</v>
      </c>
      <c r="O464" s="1" t="s">
        <v>478</v>
      </c>
      <c r="P464" s="1" t="s">
        <v>973</v>
      </c>
      <c r="Q464" s="1" t="s">
        <v>1053</v>
      </c>
    </row>
    <row r="465" spans="3:17" x14ac:dyDescent="0.2">
      <c r="C465" s="12" t="s">
        <v>1043</v>
      </c>
      <c r="L465"/>
      <c r="M465" s="1">
        <v>426</v>
      </c>
      <c r="N465" s="1" t="s">
        <v>752</v>
      </c>
      <c r="O465" s="1" t="s">
        <v>478</v>
      </c>
      <c r="P465" s="1" t="s">
        <v>295</v>
      </c>
      <c r="Q465" s="1" t="s">
        <v>1053</v>
      </c>
    </row>
    <row r="466" spans="3:17" x14ac:dyDescent="0.2">
      <c r="C466" s="12" t="s">
        <v>1044</v>
      </c>
      <c r="L466"/>
      <c r="M466" s="1">
        <v>428</v>
      </c>
      <c r="N466" s="1" t="s">
        <v>752</v>
      </c>
      <c r="O466" s="1" t="s">
        <v>478</v>
      </c>
      <c r="P466" s="1" t="s">
        <v>296</v>
      </c>
      <c r="Q466" s="1" t="s">
        <v>1053</v>
      </c>
    </row>
    <row r="467" spans="3:17" x14ac:dyDescent="0.2">
      <c r="C467" s="12" t="s">
        <v>1045</v>
      </c>
      <c r="L467"/>
      <c r="M467" s="1">
        <v>431</v>
      </c>
      <c r="N467" s="1" t="s">
        <v>752</v>
      </c>
      <c r="O467" s="1" t="s">
        <v>478</v>
      </c>
      <c r="P467" s="1" t="s">
        <v>928</v>
      </c>
      <c r="Q467" s="1" t="s">
        <v>916</v>
      </c>
    </row>
    <row r="468" spans="3:17" x14ac:dyDescent="0.2">
      <c r="C468" s="12" t="s">
        <v>1046</v>
      </c>
      <c r="L468"/>
      <c r="M468" s="1">
        <v>433</v>
      </c>
      <c r="N468" s="1" t="s">
        <v>752</v>
      </c>
      <c r="O468" s="1" t="s">
        <v>478</v>
      </c>
      <c r="P468" s="1" t="s">
        <v>974</v>
      </c>
      <c r="Q468" s="1" t="s">
        <v>1053</v>
      </c>
    </row>
    <row r="469" spans="3:17" x14ac:dyDescent="0.2">
      <c r="C469" s="12" t="s">
        <v>1047</v>
      </c>
      <c r="L469"/>
      <c r="M469" s="1">
        <v>435</v>
      </c>
      <c r="N469" s="1" t="s">
        <v>752</v>
      </c>
      <c r="O469" s="1" t="s">
        <v>478</v>
      </c>
      <c r="P469" s="1" t="s">
        <v>975</v>
      </c>
      <c r="Q469" s="1" t="s">
        <v>1053</v>
      </c>
    </row>
    <row r="470" spans="3:17" x14ac:dyDescent="0.2">
      <c r="C470" s="12" t="s">
        <v>1048</v>
      </c>
      <c r="L470"/>
      <c r="M470" s="1">
        <v>439</v>
      </c>
      <c r="N470" s="1" t="s">
        <v>752</v>
      </c>
      <c r="O470" s="1" t="s">
        <v>478</v>
      </c>
      <c r="P470" s="1" t="s">
        <v>505</v>
      </c>
      <c r="Q470" s="1" t="s">
        <v>1053</v>
      </c>
    </row>
    <row r="471" spans="3:17" x14ac:dyDescent="0.2">
      <c r="C471" s="12" t="s">
        <v>1049</v>
      </c>
      <c r="L471"/>
      <c r="M471" s="1">
        <v>441</v>
      </c>
      <c r="N471" s="1" t="s">
        <v>752</v>
      </c>
      <c r="O471" s="1" t="s">
        <v>478</v>
      </c>
      <c r="P471" s="1" t="s">
        <v>506</v>
      </c>
      <c r="Q471" s="1" t="s">
        <v>1053</v>
      </c>
    </row>
    <row r="472" spans="3:17" x14ac:dyDescent="0.2">
      <c r="C472" s="12" t="s">
        <v>1050</v>
      </c>
      <c r="L472"/>
      <c r="M472" s="1">
        <v>443</v>
      </c>
      <c r="N472" s="1" t="s">
        <v>752</v>
      </c>
      <c r="O472" s="1" t="s">
        <v>478</v>
      </c>
      <c r="P472" s="1" t="s">
        <v>507</v>
      </c>
      <c r="Q472" s="1" t="s">
        <v>1053</v>
      </c>
    </row>
    <row r="473" spans="3:17" x14ac:dyDescent="0.2">
      <c r="C473" s="12" t="s">
        <v>1051</v>
      </c>
      <c r="L473"/>
      <c r="M473" s="1">
        <v>444</v>
      </c>
      <c r="N473" s="1" t="s">
        <v>752</v>
      </c>
      <c r="O473" s="1" t="s">
        <v>478</v>
      </c>
      <c r="P473" s="1" t="s">
        <v>465</v>
      </c>
      <c r="Q473" s="1" t="s">
        <v>901</v>
      </c>
    </row>
    <row r="474" spans="3:17" x14ac:dyDescent="0.2">
      <c r="C474" s="12" t="s">
        <v>999</v>
      </c>
      <c r="L474"/>
      <c r="M474" s="1">
        <v>445</v>
      </c>
      <c r="N474" s="1" t="s">
        <v>752</v>
      </c>
      <c r="O474" s="1" t="s">
        <v>478</v>
      </c>
      <c r="P474" s="1" t="s">
        <v>465</v>
      </c>
      <c r="Q474" s="1" t="s">
        <v>1053</v>
      </c>
    </row>
    <row r="475" spans="3:17" x14ac:dyDescent="0.2">
      <c r="C475" s="12" t="s">
        <v>1000</v>
      </c>
      <c r="L475"/>
      <c r="M475" s="1">
        <v>446</v>
      </c>
      <c r="N475" s="1" t="s">
        <v>752</v>
      </c>
      <c r="O475" s="1" t="s">
        <v>478</v>
      </c>
      <c r="P475" s="1" t="s">
        <v>508</v>
      </c>
      <c r="Q475" s="1" t="s">
        <v>901</v>
      </c>
    </row>
    <row r="476" spans="3:17" x14ac:dyDescent="0.2">
      <c r="C476" s="12" t="s">
        <v>1001</v>
      </c>
      <c r="L476"/>
      <c r="M476" s="1">
        <v>447</v>
      </c>
      <c r="N476" s="1" t="s">
        <v>752</v>
      </c>
      <c r="O476" s="1" t="s">
        <v>478</v>
      </c>
      <c r="P476" s="1" t="s">
        <v>508</v>
      </c>
      <c r="Q476" s="1" t="s">
        <v>1053</v>
      </c>
    </row>
    <row r="477" spans="3:17" x14ac:dyDescent="0.2">
      <c r="C477" s="12" t="s">
        <v>1002</v>
      </c>
      <c r="L477"/>
      <c r="M477" s="1">
        <v>448</v>
      </c>
      <c r="N477" s="1" t="s">
        <v>752</v>
      </c>
      <c r="O477" s="1" t="s">
        <v>478</v>
      </c>
      <c r="P477" s="1" t="s">
        <v>509</v>
      </c>
      <c r="Q477" s="1" t="s">
        <v>901</v>
      </c>
    </row>
    <row r="478" spans="3:17" x14ac:dyDescent="0.2">
      <c r="C478" s="12" t="s">
        <v>1794</v>
      </c>
      <c r="L478"/>
      <c r="M478" s="1">
        <v>449</v>
      </c>
      <c r="N478" s="1" t="s">
        <v>752</v>
      </c>
      <c r="O478" s="1" t="s">
        <v>478</v>
      </c>
      <c r="P478" s="1" t="s">
        <v>509</v>
      </c>
      <c r="Q478" s="1" t="s">
        <v>1053</v>
      </c>
    </row>
    <row r="479" spans="3:17" x14ac:dyDescent="0.2">
      <c r="C479" s="12" t="s">
        <v>1795</v>
      </c>
      <c r="L479"/>
      <c r="M479" s="1">
        <v>450</v>
      </c>
      <c r="N479" s="1" t="s">
        <v>752</v>
      </c>
      <c r="O479" s="1" t="s">
        <v>478</v>
      </c>
      <c r="P479" s="1" t="s">
        <v>510</v>
      </c>
      <c r="Q479" s="1" t="s">
        <v>901</v>
      </c>
    </row>
    <row r="480" spans="3:17" x14ac:dyDescent="0.2">
      <c r="C480" s="12" t="s">
        <v>1796</v>
      </c>
      <c r="L480"/>
      <c r="M480" s="1">
        <v>451</v>
      </c>
      <c r="N480" s="1" t="s">
        <v>752</v>
      </c>
      <c r="O480" s="1" t="s">
        <v>478</v>
      </c>
      <c r="P480" s="1" t="s">
        <v>510</v>
      </c>
      <c r="Q480" s="1" t="s">
        <v>1053</v>
      </c>
    </row>
    <row r="481" spans="3:17" x14ac:dyDescent="0.2">
      <c r="C481" s="12" t="s">
        <v>1797</v>
      </c>
      <c r="L481"/>
      <c r="M481" s="1">
        <v>452</v>
      </c>
      <c r="N481" s="1" t="s">
        <v>752</v>
      </c>
      <c r="O481" s="1" t="s">
        <v>478</v>
      </c>
      <c r="P481" s="1" t="s">
        <v>511</v>
      </c>
      <c r="Q481" s="1" t="s">
        <v>901</v>
      </c>
    </row>
    <row r="482" spans="3:17" x14ac:dyDescent="0.2">
      <c r="C482" s="12" t="s">
        <v>1798</v>
      </c>
      <c r="L482"/>
      <c r="M482" s="1">
        <v>453</v>
      </c>
      <c r="N482" s="1" t="s">
        <v>752</v>
      </c>
      <c r="O482" s="1" t="s">
        <v>478</v>
      </c>
      <c r="P482" s="1" t="s">
        <v>511</v>
      </c>
      <c r="Q482" s="1" t="s">
        <v>1053</v>
      </c>
    </row>
    <row r="483" spans="3:17" x14ac:dyDescent="0.2">
      <c r="C483" s="12" t="s">
        <v>1799</v>
      </c>
      <c r="L483"/>
      <c r="M483" s="1">
        <v>454</v>
      </c>
      <c r="N483" s="1" t="s">
        <v>752</v>
      </c>
      <c r="O483" s="1" t="s">
        <v>478</v>
      </c>
      <c r="P483" s="1" t="s">
        <v>965</v>
      </c>
      <c r="Q483" s="1" t="s">
        <v>901</v>
      </c>
    </row>
    <row r="484" spans="3:17" x14ac:dyDescent="0.2">
      <c r="C484" s="12" t="s">
        <v>1800</v>
      </c>
      <c r="L484"/>
      <c r="M484" s="1">
        <v>455</v>
      </c>
      <c r="N484" s="1" t="s">
        <v>752</v>
      </c>
      <c r="O484" s="1" t="s">
        <v>478</v>
      </c>
      <c r="P484" s="1" t="s">
        <v>512</v>
      </c>
      <c r="Q484" s="1" t="s">
        <v>901</v>
      </c>
    </row>
    <row r="485" spans="3:17" x14ac:dyDescent="0.2">
      <c r="C485" s="12" t="s">
        <v>1801</v>
      </c>
      <c r="L485"/>
      <c r="M485" s="1">
        <v>456</v>
      </c>
      <c r="N485" s="1" t="s">
        <v>752</v>
      </c>
      <c r="O485" s="1" t="s">
        <v>478</v>
      </c>
      <c r="P485" s="1" t="s">
        <v>512</v>
      </c>
      <c r="Q485" s="1" t="s">
        <v>1054</v>
      </c>
    </row>
    <row r="486" spans="3:17" x14ac:dyDescent="0.2">
      <c r="C486" s="12" t="s">
        <v>1802</v>
      </c>
      <c r="L486"/>
      <c r="M486" s="1">
        <v>459</v>
      </c>
      <c r="N486" s="1" t="s">
        <v>752</v>
      </c>
      <c r="O486" s="1" t="s">
        <v>976</v>
      </c>
      <c r="P486" s="1" t="s">
        <v>977</v>
      </c>
      <c r="Q486" s="1" t="s">
        <v>901</v>
      </c>
    </row>
    <row r="487" spans="3:17" x14ac:dyDescent="0.2">
      <c r="C487" s="12" t="s">
        <v>1803</v>
      </c>
      <c r="L487"/>
      <c r="M487" s="1">
        <v>460</v>
      </c>
      <c r="N487" s="1" t="s">
        <v>752</v>
      </c>
      <c r="O487" s="1" t="s">
        <v>976</v>
      </c>
      <c r="P487" s="1" t="s">
        <v>513</v>
      </c>
      <c r="Q487" s="1" t="s">
        <v>901</v>
      </c>
    </row>
    <row r="488" spans="3:17" x14ac:dyDescent="0.2">
      <c r="C488" s="12" t="s">
        <v>1804</v>
      </c>
      <c r="L488"/>
      <c r="M488" s="1">
        <v>461</v>
      </c>
      <c r="N488" s="1" t="s">
        <v>752</v>
      </c>
      <c r="O488" s="1" t="s">
        <v>976</v>
      </c>
      <c r="P488" s="1" t="s">
        <v>1055</v>
      </c>
      <c r="Q488" s="1" t="s">
        <v>901</v>
      </c>
    </row>
    <row r="489" spans="3:17" x14ac:dyDescent="0.2">
      <c r="C489" s="12" t="s">
        <v>1805</v>
      </c>
      <c r="L489"/>
      <c r="M489" s="1">
        <v>462</v>
      </c>
      <c r="N489" s="1" t="s">
        <v>752</v>
      </c>
      <c r="O489" s="1" t="s">
        <v>976</v>
      </c>
      <c r="P489" s="1" t="s">
        <v>1055</v>
      </c>
      <c r="Q489" s="1" t="s">
        <v>952</v>
      </c>
    </row>
    <row r="490" spans="3:17" x14ac:dyDescent="0.2">
      <c r="C490" s="12" t="s">
        <v>1806</v>
      </c>
      <c r="L490"/>
      <c r="M490" s="1">
        <v>463</v>
      </c>
      <c r="N490" s="1" t="s">
        <v>752</v>
      </c>
      <c r="O490" s="1" t="s">
        <v>976</v>
      </c>
      <c r="P490" s="1" t="s">
        <v>1056</v>
      </c>
      <c r="Q490" s="1" t="s">
        <v>901</v>
      </c>
    </row>
    <row r="491" spans="3:17" x14ac:dyDescent="0.2">
      <c r="C491" s="12" t="s">
        <v>817</v>
      </c>
      <c r="L491"/>
      <c r="M491" s="1">
        <v>464</v>
      </c>
      <c r="N491" s="1" t="s">
        <v>752</v>
      </c>
      <c r="O491" s="1" t="s">
        <v>976</v>
      </c>
      <c r="P491" s="1" t="s">
        <v>1056</v>
      </c>
      <c r="Q491" s="1" t="s">
        <v>952</v>
      </c>
    </row>
    <row r="492" spans="3:17" x14ac:dyDescent="0.2">
      <c r="C492" s="12" t="s">
        <v>818</v>
      </c>
      <c r="L492"/>
      <c r="M492" s="1">
        <v>465</v>
      </c>
      <c r="N492" s="1" t="s">
        <v>752</v>
      </c>
      <c r="O492" s="1" t="s">
        <v>976</v>
      </c>
      <c r="P492" s="1" t="s">
        <v>1057</v>
      </c>
      <c r="Q492" s="1" t="s">
        <v>901</v>
      </c>
    </row>
    <row r="493" spans="3:17" x14ac:dyDescent="0.2">
      <c r="C493" s="12" t="s">
        <v>819</v>
      </c>
      <c r="L493"/>
      <c r="M493" s="1">
        <v>466</v>
      </c>
      <c r="N493" s="1" t="s">
        <v>752</v>
      </c>
      <c r="O493" s="1" t="s">
        <v>976</v>
      </c>
      <c r="P493" s="1" t="s">
        <v>1057</v>
      </c>
      <c r="Q493" s="1" t="s">
        <v>952</v>
      </c>
    </row>
    <row r="494" spans="3:17" x14ac:dyDescent="0.2">
      <c r="C494" s="12" t="s">
        <v>820</v>
      </c>
      <c r="L494"/>
      <c r="M494" s="1">
        <v>467</v>
      </c>
      <c r="N494" s="1" t="s">
        <v>752</v>
      </c>
      <c r="O494" s="1" t="s">
        <v>976</v>
      </c>
      <c r="P494" s="1" t="s">
        <v>1058</v>
      </c>
      <c r="Q494" s="1" t="s">
        <v>901</v>
      </c>
    </row>
    <row r="495" spans="3:17" x14ac:dyDescent="0.2">
      <c r="C495" s="12" t="s">
        <v>821</v>
      </c>
      <c r="L495"/>
      <c r="M495" s="1">
        <v>468</v>
      </c>
      <c r="N495" s="1" t="s">
        <v>752</v>
      </c>
      <c r="O495" s="1" t="s">
        <v>976</v>
      </c>
      <c r="P495" s="1" t="s">
        <v>1058</v>
      </c>
      <c r="Q495" s="1" t="s">
        <v>952</v>
      </c>
    </row>
    <row r="496" spans="3:17" x14ac:dyDescent="0.2">
      <c r="C496" s="12" t="s">
        <v>822</v>
      </c>
      <c r="L496"/>
      <c r="M496" s="1">
        <v>469</v>
      </c>
      <c r="N496" s="1" t="s">
        <v>752</v>
      </c>
      <c r="O496" s="1" t="s">
        <v>976</v>
      </c>
      <c r="P496" s="1" t="s">
        <v>1059</v>
      </c>
      <c r="Q496" s="1" t="s">
        <v>901</v>
      </c>
    </row>
    <row r="497" spans="3:17" x14ac:dyDescent="0.2">
      <c r="C497" s="12" t="s">
        <v>823</v>
      </c>
      <c r="L497"/>
      <c r="M497" s="1">
        <v>470</v>
      </c>
      <c r="N497" s="1" t="s">
        <v>752</v>
      </c>
      <c r="O497" s="1" t="s">
        <v>976</v>
      </c>
      <c r="P497" s="1" t="s">
        <v>1059</v>
      </c>
      <c r="Q497" s="1" t="s">
        <v>952</v>
      </c>
    </row>
    <row r="498" spans="3:17" x14ac:dyDescent="0.2">
      <c r="C498" s="12" t="s">
        <v>824</v>
      </c>
      <c r="L498"/>
      <c r="M498" s="1">
        <v>471</v>
      </c>
      <c r="N498" s="1" t="s">
        <v>752</v>
      </c>
      <c r="O498" s="1" t="s">
        <v>976</v>
      </c>
      <c r="P498" s="1" t="s">
        <v>1060</v>
      </c>
      <c r="Q498" s="1" t="s">
        <v>901</v>
      </c>
    </row>
    <row r="499" spans="3:17" x14ac:dyDescent="0.2">
      <c r="C499" s="12" t="s">
        <v>825</v>
      </c>
      <c r="L499"/>
      <c r="M499" s="1">
        <v>472</v>
      </c>
      <c r="N499" s="1" t="s">
        <v>752</v>
      </c>
      <c r="O499" s="1" t="s">
        <v>976</v>
      </c>
      <c r="P499" s="1" t="s">
        <v>1060</v>
      </c>
      <c r="Q499" s="1" t="s">
        <v>952</v>
      </c>
    </row>
    <row r="500" spans="3:17" x14ac:dyDescent="0.2">
      <c r="C500" s="12" t="s">
        <v>826</v>
      </c>
      <c r="L500"/>
      <c r="M500" s="1">
        <v>473</v>
      </c>
      <c r="N500" s="1" t="s">
        <v>752</v>
      </c>
      <c r="O500" s="1" t="s">
        <v>976</v>
      </c>
      <c r="P500" s="1" t="s">
        <v>514</v>
      </c>
      <c r="Q500" s="1" t="s">
        <v>901</v>
      </c>
    </row>
    <row r="501" spans="3:17" x14ac:dyDescent="0.2">
      <c r="C501" s="12" t="s">
        <v>827</v>
      </c>
      <c r="L501"/>
      <c r="M501" s="1">
        <v>474</v>
      </c>
      <c r="N501" s="1" t="s">
        <v>752</v>
      </c>
      <c r="O501" s="1" t="s">
        <v>976</v>
      </c>
      <c r="P501" s="1" t="s">
        <v>1061</v>
      </c>
      <c r="Q501" s="1" t="s">
        <v>901</v>
      </c>
    </row>
    <row r="502" spans="3:17" x14ac:dyDescent="0.2">
      <c r="C502" s="12" t="s">
        <v>828</v>
      </c>
      <c r="L502"/>
      <c r="M502" s="1">
        <v>475</v>
      </c>
      <c r="N502" s="1" t="s">
        <v>752</v>
      </c>
      <c r="O502" s="1" t="s">
        <v>976</v>
      </c>
      <c r="P502" s="1" t="s">
        <v>1061</v>
      </c>
      <c r="Q502" s="1" t="s">
        <v>952</v>
      </c>
    </row>
    <row r="503" spans="3:17" x14ac:dyDescent="0.2">
      <c r="C503" s="12" t="s">
        <v>829</v>
      </c>
      <c r="L503"/>
      <c r="M503" s="1">
        <v>476</v>
      </c>
      <c r="N503" s="1" t="s">
        <v>752</v>
      </c>
      <c r="O503" s="1" t="s">
        <v>976</v>
      </c>
      <c r="P503" s="1" t="s">
        <v>1062</v>
      </c>
      <c r="Q503" s="1" t="s">
        <v>901</v>
      </c>
    </row>
    <row r="504" spans="3:17" x14ac:dyDescent="0.2">
      <c r="C504" s="12" t="s">
        <v>830</v>
      </c>
      <c r="L504"/>
      <c r="M504" s="1">
        <v>477</v>
      </c>
      <c r="N504" s="1" t="s">
        <v>752</v>
      </c>
      <c r="O504" s="1" t="s">
        <v>976</v>
      </c>
      <c r="P504" s="1" t="s">
        <v>1062</v>
      </c>
      <c r="Q504" s="1" t="s">
        <v>952</v>
      </c>
    </row>
    <row r="505" spans="3:17" x14ac:dyDescent="0.2">
      <c r="C505" s="12" t="s">
        <v>831</v>
      </c>
      <c r="L505"/>
      <c r="M505" s="1">
        <v>478</v>
      </c>
      <c r="N505" s="1" t="s">
        <v>752</v>
      </c>
      <c r="O505" s="1" t="s">
        <v>976</v>
      </c>
      <c r="P505" s="1" t="s">
        <v>1063</v>
      </c>
      <c r="Q505" s="1" t="s">
        <v>901</v>
      </c>
    </row>
    <row r="506" spans="3:17" x14ac:dyDescent="0.2">
      <c r="C506" s="12" t="s">
        <v>832</v>
      </c>
      <c r="L506"/>
      <c r="M506" s="1">
        <v>479</v>
      </c>
      <c r="N506" s="1" t="s">
        <v>752</v>
      </c>
      <c r="O506" s="1" t="s">
        <v>976</v>
      </c>
      <c r="P506" s="1" t="s">
        <v>1063</v>
      </c>
      <c r="Q506" s="1" t="s">
        <v>952</v>
      </c>
    </row>
    <row r="507" spans="3:17" x14ac:dyDescent="0.2">
      <c r="C507" s="12" t="s">
        <v>833</v>
      </c>
      <c r="L507"/>
      <c r="M507" s="1">
        <v>480</v>
      </c>
      <c r="N507" s="1" t="s">
        <v>752</v>
      </c>
      <c r="O507" s="1" t="s">
        <v>976</v>
      </c>
      <c r="P507" s="1" t="s">
        <v>515</v>
      </c>
      <c r="Q507" s="1" t="s">
        <v>901</v>
      </c>
    </row>
    <row r="508" spans="3:17" x14ac:dyDescent="0.2">
      <c r="C508" s="12" t="s">
        <v>1834</v>
      </c>
      <c r="L508"/>
      <c r="M508" s="1">
        <v>481</v>
      </c>
      <c r="N508" s="1" t="s">
        <v>752</v>
      </c>
      <c r="O508" s="1" t="s">
        <v>976</v>
      </c>
      <c r="P508" s="1" t="s">
        <v>1064</v>
      </c>
      <c r="Q508" s="1" t="s">
        <v>901</v>
      </c>
    </row>
    <row r="509" spans="3:17" x14ac:dyDescent="0.2">
      <c r="C509" s="12" t="s">
        <v>1835</v>
      </c>
      <c r="L509"/>
      <c r="M509" s="1">
        <v>482</v>
      </c>
      <c r="N509" s="1" t="s">
        <v>752</v>
      </c>
      <c r="O509" s="1" t="s">
        <v>976</v>
      </c>
      <c r="P509" s="1" t="s">
        <v>1064</v>
      </c>
      <c r="Q509" s="1" t="s">
        <v>952</v>
      </c>
    </row>
    <row r="510" spans="3:17" x14ac:dyDescent="0.2">
      <c r="C510" s="12" t="s">
        <v>1836</v>
      </c>
      <c r="L510"/>
      <c r="M510" s="1">
        <v>483</v>
      </c>
      <c r="N510" s="1" t="s">
        <v>752</v>
      </c>
      <c r="O510" s="1" t="s">
        <v>976</v>
      </c>
      <c r="P510" s="1" t="s">
        <v>1065</v>
      </c>
      <c r="Q510" s="1" t="s">
        <v>901</v>
      </c>
    </row>
    <row r="511" spans="3:17" x14ac:dyDescent="0.2">
      <c r="C511" s="12" t="s">
        <v>1837</v>
      </c>
      <c r="L511"/>
      <c r="M511" s="1">
        <v>484</v>
      </c>
      <c r="N511" s="1" t="s">
        <v>752</v>
      </c>
      <c r="O511" s="1" t="s">
        <v>976</v>
      </c>
      <c r="P511" s="1" t="s">
        <v>1065</v>
      </c>
      <c r="Q511" s="1" t="s">
        <v>952</v>
      </c>
    </row>
    <row r="512" spans="3:17" x14ac:dyDescent="0.2">
      <c r="C512" s="12" t="s">
        <v>1838</v>
      </c>
      <c r="L512"/>
      <c r="M512" s="1">
        <v>485</v>
      </c>
      <c r="N512" s="1" t="s">
        <v>752</v>
      </c>
      <c r="O512" s="1" t="s">
        <v>976</v>
      </c>
      <c r="P512" s="1" t="s">
        <v>1066</v>
      </c>
      <c r="Q512" s="1" t="s">
        <v>901</v>
      </c>
    </row>
    <row r="513" spans="3:17" x14ac:dyDescent="0.2">
      <c r="C513" s="12" t="s">
        <v>1839</v>
      </c>
      <c r="L513"/>
      <c r="M513" s="1">
        <v>486</v>
      </c>
      <c r="N513" s="1" t="s">
        <v>752</v>
      </c>
      <c r="O513" s="1" t="s">
        <v>976</v>
      </c>
      <c r="P513" s="1" t="s">
        <v>1066</v>
      </c>
      <c r="Q513" s="1" t="s">
        <v>952</v>
      </c>
    </row>
    <row r="514" spans="3:17" x14ac:dyDescent="0.2">
      <c r="C514" s="12" t="s">
        <v>853</v>
      </c>
      <c r="L514"/>
      <c r="M514" s="1">
        <v>487</v>
      </c>
      <c r="N514" s="1" t="s">
        <v>752</v>
      </c>
      <c r="O514" s="1" t="s">
        <v>976</v>
      </c>
      <c r="P514" s="1" t="s">
        <v>516</v>
      </c>
      <c r="Q514" s="1" t="s">
        <v>901</v>
      </c>
    </row>
    <row r="515" spans="3:17" x14ac:dyDescent="0.2">
      <c r="C515" s="12" t="s">
        <v>854</v>
      </c>
      <c r="L515"/>
      <c r="M515" s="1">
        <v>488</v>
      </c>
      <c r="N515" s="1" t="s">
        <v>752</v>
      </c>
      <c r="O515" s="1" t="s">
        <v>976</v>
      </c>
      <c r="P515" s="1" t="s">
        <v>182</v>
      </c>
      <c r="Q515" s="1" t="s">
        <v>901</v>
      </c>
    </row>
    <row r="516" spans="3:17" x14ac:dyDescent="0.2">
      <c r="C516" s="12" t="s">
        <v>855</v>
      </c>
      <c r="L516"/>
      <c r="M516" s="1">
        <v>489</v>
      </c>
      <c r="N516" s="1" t="s">
        <v>752</v>
      </c>
      <c r="O516" s="1" t="s">
        <v>976</v>
      </c>
      <c r="P516" s="1" t="s">
        <v>182</v>
      </c>
      <c r="Q516" s="1" t="s">
        <v>952</v>
      </c>
    </row>
    <row r="517" spans="3:17" x14ac:dyDescent="0.2">
      <c r="C517" s="12" t="s">
        <v>1088</v>
      </c>
      <c r="L517"/>
      <c r="M517" s="1">
        <v>491</v>
      </c>
      <c r="N517" s="1" t="s">
        <v>752</v>
      </c>
      <c r="O517" s="1" t="s">
        <v>924</v>
      </c>
      <c r="P517" s="1" t="s">
        <v>901</v>
      </c>
      <c r="Q517" s="1" t="s">
        <v>901</v>
      </c>
    </row>
    <row r="518" spans="3:17" x14ac:dyDescent="0.2">
      <c r="C518" s="12" t="s">
        <v>1089</v>
      </c>
      <c r="L518"/>
      <c r="M518" s="1">
        <v>492</v>
      </c>
      <c r="N518" s="1" t="s">
        <v>752</v>
      </c>
      <c r="O518" s="1" t="s">
        <v>924</v>
      </c>
      <c r="P518" s="1" t="s">
        <v>308</v>
      </c>
      <c r="Q518" s="1" t="s">
        <v>901</v>
      </c>
    </row>
    <row r="519" spans="3:17" x14ac:dyDescent="0.2">
      <c r="C519" s="12" t="s">
        <v>1090</v>
      </c>
      <c r="L519"/>
      <c r="M519" s="1">
        <v>497</v>
      </c>
      <c r="N519" s="1" t="s">
        <v>752</v>
      </c>
      <c r="O519" s="1" t="s">
        <v>947</v>
      </c>
      <c r="P519" s="1" t="s">
        <v>901</v>
      </c>
      <c r="Q519" s="1" t="s">
        <v>901</v>
      </c>
    </row>
    <row r="520" spans="3:17" x14ac:dyDescent="0.2">
      <c r="C520" s="12" t="s">
        <v>1091</v>
      </c>
      <c r="L520"/>
      <c r="M520" s="1">
        <v>498</v>
      </c>
      <c r="N520" s="1" t="s">
        <v>752</v>
      </c>
      <c r="O520" s="1" t="s">
        <v>947</v>
      </c>
      <c r="P520" s="1" t="s">
        <v>308</v>
      </c>
      <c r="Q520" s="1" t="s">
        <v>901</v>
      </c>
    </row>
    <row r="521" spans="3:17" x14ac:dyDescent="0.2">
      <c r="C521" s="12" t="s">
        <v>1092</v>
      </c>
      <c r="L521"/>
      <c r="M521" s="1">
        <v>499</v>
      </c>
      <c r="N521" s="1" t="s">
        <v>752</v>
      </c>
      <c r="O521" s="1" t="s">
        <v>947</v>
      </c>
      <c r="P521" s="1" t="s">
        <v>517</v>
      </c>
      <c r="Q521" s="1" t="s">
        <v>901</v>
      </c>
    </row>
    <row r="522" spans="3:17" x14ac:dyDescent="0.2">
      <c r="C522" s="12" t="s">
        <v>1093</v>
      </c>
      <c r="L522"/>
      <c r="M522" s="1">
        <v>500</v>
      </c>
      <c r="N522" s="1" t="s">
        <v>752</v>
      </c>
      <c r="O522" s="1" t="s">
        <v>947</v>
      </c>
      <c r="P522" s="1" t="s">
        <v>517</v>
      </c>
      <c r="Q522" s="1" t="s">
        <v>912</v>
      </c>
    </row>
    <row r="523" spans="3:17" x14ac:dyDescent="0.2">
      <c r="C523" s="12" t="s">
        <v>1094</v>
      </c>
      <c r="L523"/>
      <c r="M523" s="1">
        <v>513</v>
      </c>
      <c r="N523" s="1" t="s">
        <v>757</v>
      </c>
      <c r="O523" s="1" t="s">
        <v>956</v>
      </c>
      <c r="P523" s="1" t="s">
        <v>493</v>
      </c>
      <c r="Q523" s="1" t="s">
        <v>901</v>
      </c>
    </row>
    <row r="524" spans="3:17" x14ac:dyDescent="0.2">
      <c r="C524" s="12" t="s">
        <v>1095</v>
      </c>
      <c r="L524"/>
      <c r="M524" s="1">
        <v>514</v>
      </c>
      <c r="N524" s="1" t="s">
        <v>757</v>
      </c>
      <c r="O524" s="1" t="s">
        <v>956</v>
      </c>
      <c r="P524" s="1" t="s">
        <v>493</v>
      </c>
      <c r="Q524" s="1" t="s">
        <v>902</v>
      </c>
    </row>
    <row r="525" spans="3:17" x14ac:dyDescent="0.2">
      <c r="C525" s="12" t="s">
        <v>1096</v>
      </c>
      <c r="L525"/>
      <c r="M525" s="1">
        <v>519</v>
      </c>
      <c r="N525" s="1" t="s">
        <v>757</v>
      </c>
      <c r="O525" s="1" t="s">
        <v>254</v>
      </c>
      <c r="P525" s="1" t="s">
        <v>255</v>
      </c>
      <c r="Q525" s="1" t="s">
        <v>270</v>
      </c>
    </row>
    <row r="526" spans="3:17" x14ac:dyDescent="0.2">
      <c r="C526" s="12" t="s">
        <v>1097</v>
      </c>
      <c r="L526"/>
      <c r="M526" s="1">
        <v>523</v>
      </c>
      <c r="N526" s="1" t="s">
        <v>757</v>
      </c>
      <c r="O526" s="1" t="s">
        <v>939</v>
      </c>
      <c r="P526" s="1" t="s">
        <v>518</v>
      </c>
      <c r="Q526" s="1" t="s">
        <v>290</v>
      </c>
    </row>
    <row r="527" spans="3:17" x14ac:dyDescent="0.2">
      <c r="C527" s="12" t="s">
        <v>1098</v>
      </c>
      <c r="L527"/>
      <c r="M527" s="1">
        <v>527</v>
      </c>
      <c r="N527" s="1" t="s">
        <v>757</v>
      </c>
      <c r="O527" s="1" t="s">
        <v>256</v>
      </c>
      <c r="P527" s="1" t="s">
        <v>519</v>
      </c>
      <c r="Q527" s="1" t="s">
        <v>901</v>
      </c>
    </row>
    <row r="528" spans="3:17" x14ac:dyDescent="0.2">
      <c r="C528" s="12" t="s">
        <v>1099</v>
      </c>
      <c r="L528"/>
      <c r="M528" s="1">
        <v>528</v>
      </c>
      <c r="N528" s="1" t="s">
        <v>757</v>
      </c>
      <c r="O528" s="1" t="s">
        <v>256</v>
      </c>
      <c r="P528" s="1" t="s">
        <v>519</v>
      </c>
      <c r="Q528" s="1" t="s">
        <v>902</v>
      </c>
    </row>
    <row r="529" spans="3:17" x14ac:dyDescent="0.2">
      <c r="C529" s="12" t="s">
        <v>1101</v>
      </c>
      <c r="L529"/>
      <c r="M529" s="1">
        <v>530</v>
      </c>
      <c r="N529" s="1" t="s">
        <v>757</v>
      </c>
      <c r="O529" s="1" t="s">
        <v>256</v>
      </c>
      <c r="P529" s="1" t="s">
        <v>520</v>
      </c>
      <c r="Q529" s="1" t="s">
        <v>901</v>
      </c>
    </row>
    <row r="530" spans="3:17" x14ac:dyDescent="0.2">
      <c r="C530" s="12" t="s">
        <v>1102</v>
      </c>
      <c r="L530"/>
      <c r="M530" s="1">
        <v>531</v>
      </c>
      <c r="N530" s="1" t="s">
        <v>757</v>
      </c>
      <c r="O530" s="1" t="s">
        <v>256</v>
      </c>
      <c r="P530" s="1" t="s">
        <v>520</v>
      </c>
      <c r="Q530" s="1" t="s">
        <v>902</v>
      </c>
    </row>
    <row r="531" spans="3:17" x14ac:dyDescent="0.2">
      <c r="C531" s="12" t="s">
        <v>1103</v>
      </c>
      <c r="L531"/>
      <c r="M531" s="1">
        <v>533</v>
      </c>
      <c r="N531" s="1" t="s">
        <v>757</v>
      </c>
      <c r="O531" s="1" t="s">
        <v>256</v>
      </c>
      <c r="P531" s="1" t="s">
        <v>521</v>
      </c>
      <c r="Q531" s="1" t="s">
        <v>901</v>
      </c>
    </row>
    <row r="532" spans="3:17" x14ac:dyDescent="0.2">
      <c r="C532" s="12" t="s">
        <v>1104</v>
      </c>
      <c r="L532"/>
      <c r="M532" s="1">
        <v>534</v>
      </c>
      <c r="N532" s="1" t="s">
        <v>757</v>
      </c>
      <c r="O532" s="1" t="s">
        <v>256</v>
      </c>
      <c r="P532" s="1" t="s">
        <v>521</v>
      </c>
      <c r="Q532" s="1" t="s">
        <v>902</v>
      </c>
    </row>
    <row r="533" spans="3:17" x14ac:dyDescent="0.2">
      <c r="C533" s="12" t="s">
        <v>1105</v>
      </c>
      <c r="L533"/>
      <c r="M533" s="1">
        <v>536</v>
      </c>
      <c r="N533" s="1" t="s">
        <v>757</v>
      </c>
      <c r="O533" s="1" t="s">
        <v>256</v>
      </c>
      <c r="P533" s="1" t="s">
        <v>522</v>
      </c>
      <c r="Q533" s="1" t="s">
        <v>901</v>
      </c>
    </row>
    <row r="534" spans="3:17" x14ac:dyDescent="0.2">
      <c r="C534" s="12" t="s">
        <v>1106</v>
      </c>
      <c r="L534"/>
      <c r="M534" s="1">
        <v>537</v>
      </c>
      <c r="N534" s="1" t="s">
        <v>757</v>
      </c>
      <c r="O534" s="1" t="s">
        <v>256</v>
      </c>
      <c r="P534" s="1" t="s">
        <v>522</v>
      </c>
      <c r="Q534" s="1" t="s">
        <v>902</v>
      </c>
    </row>
    <row r="535" spans="3:17" x14ac:dyDescent="0.2">
      <c r="C535" s="12" t="s">
        <v>1107</v>
      </c>
      <c r="L535"/>
      <c r="M535" s="1">
        <v>539</v>
      </c>
      <c r="N535" s="1" t="s">
        <v>757</v>
      </c>
      <c r="O535" s="1" t="s">
        <v>256</v>
      </c>
      <c r="P535" s="1" t="s">
        <v>523</v>
      </c>
      <c r="Q535" s="1" t="s">
        <v>901</v>
      </c>
    </row>
    <row r="536" spans="3:17" x14ac:dyDescent="0.2">
      <c r="C536" s="12" t="s">
        <v>1108</v>
      </c>
      <c r="L536"/>
      <c r="M536" s="1">
        <v>540</v>
      </c>
      <c r="N536" s="1" t="s">
        <v>757</v>
      </c>
      <c r="O536" s="1" t="s">
        <v>256</v>
      </c>
      <c r="P536" s="1" t="s">
        <v>523</v>
      </c>
      <c r="Q536" s="1" t="s">
        <v>952</v>
      </c>
    </row>
    <row r="537" spans="3:17" x14ac:dyDescent="0.2">
      <c r="C537" s="12" t="s">
        <v>1109</v>
      </c>
      <c r="L537"/>
      <c r="M537" s="1">
        <v>543</v>
      </c>
      <c r="N537" s="1" t="s">
        <v>757</v>
      </c>
      <c r="O537" s="1" t="s">
        <v>256</v>
      </c>
      <c r="P537" s="1" t="s">
        <v>973</v>
      </c>
      <c r="Q537" s="1" t="s">
        <v>297</v>
      </c>
    </row>
    <row r="538" spans="3:17" x14ac:dyDescent="0.2">
      <c r="C538" s="12" t="s">
        <v>1110</v>
      </c>
      <c r="L538"/>
      <c r="M538" s="1">
        <v>546</v>
      </c>
      <c r="N538" s="1" t="s">
        <v>757</v>
      </c>
      <c r="O538" s="1" t="s">
        <v>256</v>
      </c>
      <c r="P538" s="1" t="s">
        <v>255</v>
      </c>
      <c r="Q538" s="1" t="s">
        <v>297</v>
      </c>
    </row>
    <row r="539" spans="3:17" x14ac:dyDescent="0.2">
      <c r="C539" s="12" t="s">
        <v>1111</v>
      </c>
      <c r="L539"/>
      <c r="M539" s="1">
        <v>548</v>
      </c>
      <c r="N539" s="1" t="s">
        <v>757</v>
      </c>
      <c r="O539" s="1" t="s">
        <v>256</v>
      </c>
      <c r="P539" s="1" t="s">
        <v>524</v>
      </c>
      <c r="Q539" s="1" t="s">
        <v>297</v>
      </c>
    </row>
    <row r="540" spans="3:17" x14ac:dyDescent="0.2">
      <c r="C540" s="12" t="s">
        <v>1112</v>
      </c>
      <c r="L540"/>
      <c r="M540" s="1">
        <v>550</v>
      </c>
      <c r="N540" s="1" t="s">
        <v>757</v>
      </c>
      <c r="O540" s="1" t="s">
        <v>256</v>
      </c>
      <c r="P540" s="1" t="s">
        <v>525</v>
      </c>
      <c r="Q540" s="1" t="s">
        <v>297</v>
      </c>
    </row>
    <row r="541" spans="3:17" x14ac:dyDescent="0.2">
      <c r="C541" s="12" t="s">
        <v>1113</v>
      </c>
      <c r="L541"/>
      <c r="M541" s="1">
        <v>552</v>
      </c>
      <c r="N541" s="1" t="s">
        <v>757</v>
      </c>
      <c r="O541" s="1" t="s">
        <v>256</v>
      </c>
      <c r="P541" s="1" t="s">
        <v>480</v>
      </c>
      <c r="Q541" s="1" t="s">
        <v>297</v>
      </c>
    </row>
    <row r="542" spans="3:17" x14ac:dyDescent="0.2">
      <c r="C542" s="12" t="s">
        <v>1114</v>
      </c>
      <c r="L542"/>
      <c r="M542" s="1">
        <v>554</v>
      </c>
      <c r="N542" s="1" t="s">
        <v>757</v>
      </c>
      <c r="O542" s="1" t="s">
        <v>256</v>
      </c>
      <c r="P542" s="1" t="s">
        <v>526</v>
      </c>
      <c r="Q542" s="1" t="s">
        <v>297</v>
      </c>
    </row>
    <row r="543" spans="3:17" x14ac:dyDescent="0.2">
      <c r="C543" s="12" t="s">
        <v>1115</v>
      </c>
      <c r="L543"/>
      <c r="M543" s="1">
        <v>556</v>
      </c>
      <c r="N543" s="1" t="s">
        <v>757</v>
      </c>
      <c r="O543" s="1" t="s">
        <v>256</v>
      </c>
      <c r="P543" s="1" t="s">
        <v>518</v>
      </c>
      <c r="Q543" s="1" t="s">
        <v>297</v>
      </c>
    </row>
    <row r="544" spans="3:17" x14ac:dyDescent="0.2">
      <c r="C544" s="12" t="s">
        <v>1116</v>
      </c>
      <c r="L544"/>
      <c r="M544" s="1">
        <v>557</v>
      </c>
      <c r="N544" s="1" t="s">
        <v>757</v>
      </c>
      <c r="O544" s="1" t="s">
        <v>256</v>
      </c>
      <c r="P544" s="1" t="s">
        <v>527</v>
      </c>
      <c r="Q544" s="1" t="s">
        <v>901</v>
      </c>
    </row>
    <row r="545" spans="3:17" x14ac:dyDescent="0.2">
      <c r="C545" s="12" t="s">
        <v>1117</v>
      </c>
      <c r="L545"/>
      <c r="M545" s="1">
        <v>558</v>
      </c>
      <c r="N545" s="1" t="s">
        <v>757</v>
      </c>
      <c r="O545" s="1" t="s">
        <v>256</v>
      </c>
      <c r="P545" s="1" t="s">
        <v>527</v>
      </c>
      <c r="Q545" s="1" t="s">
        <v>297</v>
      </c>
    </row>
    <row r="546" spans="3:17" x14ac:dyDescent="0.2">
      <c r="C546" s="12" t="s">
        <v>1917</v>
      </c>
      <c r="L546"/>
      <c r="M546" s="1">
        <v>559</v>
      </c>
      <c r="N546" s="1" t="s">
        <v>757</v>
      </c>
      <c r="O546" s="1" t="s">
        <v>256</v>
      </c>
      <c r="P546" s="1" t="s">
        <v>508</v>
      </c>
      <c r="Q546" s="1" t="s">
        <v>901</v>
      </c>
    </row>
    <row r="547" spans="3:17" x14ac:dyDescent="0.2">
      <c r="C547" s="12" t="s">
        <v>1918</v>
      </c>
      <c r="L547"/>
      <c r="M547" s="1">
        <v>560</v>
      </c>
      <c r="N547" s="1" t="s">
        <v>757</v>
      </c>
      <c r="O547" s="1" t="s">
        <v>256</v>
      </c>
      <c r="P547" s="1" t="s">
        <v>508</v>
      </c>
      <c r="Q547" s="1" t="s">
        <v>297</v>
      </c>
    </row>
    <row r="548" spans="3:17" x14ac:dyDescent="0.2">
      <c r="C548" s="12" t="s">
        <v>1919</v>
      </c>
      <c r="L548"/>
      <c r="M548" s="1">
        <v>561</v>
      </c>
      <c r="N548" s="1" t="s">
        <v>757</v>
      </c>
      <c r="O548" s="1" t="s">
        <v>256</v>
      </c>
      <c r="P548" s="1" t="s">
        <v>528</v>
      </c>
      <c r="Q548" s="1" t="s">
        <v>901</v>
      </c>
    </row>
    <row r="549" spans="3:17" x14ac:dyDescent="0.2">
      <c r="C549" s="12" t="s">
        <v>1920</v>
      </c>
      <c r="L549"/>
      <c r="M549" s="1">
        <v>562</v>
      </c>
      <c r="N549" s="1" t="s">
        <v>757</v>
      </c>
      <c r="O549" s="1" t="s">
        <v>256</v>
      </c>
      <c r="P549" s="1" t="s">
        <v>528</v>
      </c>
      <c r="Q549" s="1" t="s">
        <v>297</v>
      </c>
    </row>
    <row r="550" spans="3:17" x14ac:dyDescent="0.2">
      <c r="C550" s="12" t="s">
        <v>1921</v>
      </c>
      <c r="L550"/>
      <c r="M550" s="1">
        <v>563</v>
      </c>
      <c r="N550" s="1" t="s">
        <v>757</v>
      </c>
      <c r="O550" s="1" t="s">
        <v>256</v>
      </c>
      <c r="P550" s="1" t="s">
        <v>511</v>
      </c>
      <c r="Q550" s="1" t="s">
        <v>901</v>
      </c>
    </row>
    <row r="551" spans="3:17" x14ac:dyDescent="0.2">
      <c r="C551" s="12" t="s">
        <v>1922</v>
      </c>
      <c r="L551"/>
      <c r="M551" s="1">
        <v>564</v>
      </c>
      <c r="N551" s="1" t="s">
        <v>757</v>
      </c>
      <c r="O551" s="1" t="s">
        <v>256</v>
      </c>
      <c r="P551" s="1" t="s">
        <v>511</v>
      </c>
      <c r="Q551" s="1" t="s">
        <v>297</v>
      </c>
    </row>
    <row r="552" spans="3:17" x14ac:dyDescent="0.2">
      <c r="C552" s="12" t="s">
        <v>1923</v>
      </c>
      <c r="L552"/>
      <c r="M552" s="1">
        <v>566</v>
      </c>
      <c r="N552" s="1" t="s">
        <v>757</v>
      </c>
      <c r="O552" s="1" t="s">
        <v>941</v>
      </c>
      <c r="P552" s="1" t="s">
        <v>910</v>
      </c>
      <c r="Q552" s="1" t="s">
        <v>901</v>
      </c>
    </row>
    <row r="553" spans="3:17" x14ac:dyDescent="0.2">
      <c r="C553" s="12" t="s">
        <v>1924</v>
      </c>
      <c r="L553"/>
      <c r="M553" s="1">
        <v>567</v>
      </c>
      <c r="N553" s="1" t="s">
        <v>757</v>
      </c>
      <c r="O553" s="1" t="s">
        <v>941</v>
      </c>
      <c r="P553" s="1" t="s">
        <v>458</v>
      </c>
      <c r="Q553" s="1" t="s">
        <v>901</v>
      </c>
    </row>
    <row r="554" spans="3:17" x14ac:dyDescent="0.2">
      <c r="C554" s="12" t="s">
        <v>1925</v>
      </c>
      <c r="L554"/>
      <c r="M554" s="1">
        <v>568</v>
      </c>
      <c r="N554" s="1" t="s">
        <v>757</v>
      </c>
      <c r="O554" s="1" t="s">
        <v>941</v>
      </c>
      <c r="P554" s="1" t="s">
        <v>458</v>
      </c>
      <c r="Q554" s="1" t="s">
        <v>994</v>
      </c>
    </row>
    <row r="555" spans="3:17" x14ac:dyDescent="0.2">
      <c r="C555" s="12" t="s">
        <v>1926</v>
      </c>
      <c r="L555"/>
      <c r="M555" s="1">
        <v>572</v>
      </c>
      <c r="N555" s="1" t="s">
        <v>757</v>
      </c>
      <c r="O555" s="1" t="s">
        <v>976</v>
      </c>
      <c r="P555" s="1" t="s">
        <v>529</v>
      </c>
      <c r="Q555" s="1" t="s">
        <v>901</v>
      </c>
    </row>
    <row r="556" spans="3:17" x14ac:dyDescent="0.2">
      <c r="C556" s="12" t="s">
        <v>1927</v>
      </c>
      <c r="L556"/>
      <c r="M556" s="1">
        <v>573</v>
      </c>
      <c r="N556" s="1" t="s">
        <v>757</v>
      </c>
      <c r="O556" s="1" t="s">
        <v>976</v>
      </c>
      <c r="P556" s="1" t="s">
        <v>529</v>
      </c>
      <c r="Q556" s="1" t="s">
        <v>906</v>
      </c>
    </row>
    <row r="557" spans="3:17" x14ac:dyDescent="0.2">
      <c r="C557" s="12" t="s">
        <v>1928</v>
      </c>
      <c r="L557"/>
      <c r="M557" s="1">
        <v>574</v>
      </c>
      <c r="N557" s="1" t="s">
        <v>757</v>
      </c>
      <c r="O557" s="1" t="s">
        <v>923</v>
      </c>
      <c r="P557" s="1" t="s">
        <v>901</v>
      </c>
      <c r="Q557" s="1" t="s">
        <v>901</v>
      </c>
    </row>
    <row r="558" spans="3:17" x14ac:dyDescent="0.2">
      <c r="C558" s="12" t="s">
        <v>1929</v>
      </c>
      <c r="L558"/>
      <c r="M558" s="1">
        <v>575</v>
      </c>
      <c r="N558" s="1" t="s">
        <v>757</v>
      </c>
      <c r="O558" s="1" t="s">
        <v>924</v>
      </c>
      <c r="P558" s="1" t="s">
        <v>901</v>
      </c>
      <c r="Q558" s="1" t="s">
        <v>901</v>
      </c>
    </row>
    <row r="559" spans="3:17" x14ac:dyDescent="0.2">
      <c r="C559" s="12" t="s">
        <v>1930</v>
      </c>
      <c r="L559"/>
      <c r="M559" s="1">
        <v>576</v>
      </c>
      <c r="N559" s="1" t="s">
        <v>757</v>
      </c>
      <c r="O559" s="1" t="s">
        <v>924</v>
      </c>
      <c r="P559" s="1" t="s">
        <v>920</v>
      </c>
      <c r="Q559" s="1" t="s">
        <v>901</v>
      </c>
    </row>
    <row r="560" spans="3:17" x14ac:dyDescent="0.2">
      <c r="C560" s="12" t="s">
        <v>1931</v>
      </c>
      <c r="L560"/>
      <c r="M560" s="1">
        <v>577</v>
      </c>
      <c r="N560" s="1" t="s">
        <v>757</v>
      </c>
      <c r="O560" s="1" t="s">
        <v>924</v>
      </c>
      <c r="P560" s="1" t="s">
        <v>530</v>
      </c>
      <c r="Q560" s="1" t="s">
        <v>901</v>
      </c>
    </row>
    <row r="561" spans="3:17" x14ac:dyDescent="0.2">
      <c r="C561" s="12" t="s">
        <v>1932</v>
      </c>
      <c r="L561"/>
      <c r="M561" s="1">
        <v>578</v>
      </c>
      <c r="N561" s="1" t="s">
        <v>757</v>
      </c>
      <c r="O561" s="1" t="s">
        <v>924</v>
      </c>
      <c r="P561" s="1" t="s">
        <v>530</v>
      </c>
      <c r="Q561" s="1" t="s">
        <v>948</v>
      </c>
    </row>
    <row r="562" spans="3:17" x14ac:dyDescent="0.2">
      <c r="C562" s="12" t="s">
        <v>1933</v>
      </c>
      <c r="L562"/>
      <c r="M562" s="1">
        <v>583</v>
      </c>
      <c r="N562" s="1" t="s">
        <v>761</v>
      </c>
      <c r="O562" s="1" t="s">
        <v>263</v>
      </c>
      <c r="P562" s="1" t="s">
        <v>531</v>
      </c>
      <c r="Q562" s="1" t="s">
        <v>901</v>
      </c>
    </row>
    <row r="563" spans="3:17" x14ac:dyDescent="0.2">
      <c r="C563" s="12" t="s">
        <v>1934</v>
      </c>
      <c r="L563"/>
      <c r="M563" s="1">
        <v>584</v>
      </c>
      <c r="N563" s="1" t="s">
        <v>761</v>
      </c>
      <c r="O563" s="1" t="s">
        <v>263</v>
      </c>
      <c r="P563" s="1" t="s">
        <v>531</v>
      </c>
      <c r="Q563" s="1" t="s">
        <v>902</v>
      </c>
    </row>
    <row r="564" spans="3:17" x14ac:dyDescent="0.2">
      <c r="C564" s="12" t="s">
        <v>1935</v>
      </c>
      <c r="L564"/>
      <c r="M564" s="1">
        <v>586</v>
      </c>
      <c r="N564" s="1" t="s">
        <v>761</v>
      </c>
      <c r="O564" s="1" t="s">
        <v>263</v>
      </c>
      <c r="P564" s="1" t="s">
        <v>532</v>
      </c>
      <c r="Q564" s="1" t="s">
        <v>901</v>
      </c>
    </row>
    <row r="565" spans="3:17" x14ac:dyDescent="0.2">
      <c r="C565" s="12" t="s">
        <v>1936</v>
      </c>
      <c r="L565"/>
      <c r="M565" s="1">
        <v>587</v>
      </c>
      <c r="N565" s="1" t="s">
        <v>761</v>
      </c>
      <c r="O565" s="1" t="s">
        <v>263</v>
      </c>
      <c r="P565" s="1" t="s">
        <v>532</v>
      </c>
      <c r="Q565" s="1" t="s">
        <v>902</v>
      </c>
    </row>
    <row r="566" spans="3:17" x14ac:dyDescent="0.2">
      <c r="C566" s="12" t="s">
        <v>1937</v>
      </c>
      <c r="L566"/>
      <c r="M566" s="1">
        <v>589</v>
      </c>
      <c r="N566" s="1" t="s">
        <v>761</v>
      </c>
      <c r="O566" s="1" t="s">
        <v>263</v>
      </c>
      <c r="P566" s="1" t="s">
        <v>533</v>
      </c>
      <c r="Q566" s="1" t="s">
        <v>901</v>
      </c>
    </row>
    <row r="567" spans="3:17" x14ac:dyDescent="0.2">
      <c r="C567" s="12" t="s">
        <v>1938</v>
      </c>
      <c r="L567"/>
      <c r="M567" s="1">
        <v>590</v>
      </c>
      <c r="N567" s="1" t="s">
        <v>761</v>
      </c>
      <c r="O567" s="1" t="s">
        <v>263</v>
      </c>
      <c r="P567" s="1" t="s">
        <v>533</v>
      </c>
      <c r="Q567" s="1" t="s">
        <v>902</v>
      </c>
    </row>
    <row r="568" spans="3:17" x14ac:dyDescent="0.2">
      <c r="C568" s="12" t="s">
        <v>1939</v>
      </c>
      <c r="L568"/>
      <c r="M568" s="1">
        <v>592</v>
      </c>
      <c r="N568" s="1" t="s">
        <v>761</v>
      </c>
      <c r="O568" s="1" t="s">
        <v>263</v>
      </c>
      <c r="P568" s="1" t="s">
        <v>983</v>
      </c>
      <c r="Q568" s="1" t="s">
        <v>901</v>
      </c>
    </row>
    <row r="569" spans="3:17" x14ac:dyDescent="0.2">
      <c r="C569" s="12" t="s">
        <v>1940</v>
      </c>
      <c r="L569"/>
      <c r="M569" s="1">
        <v>593</v>
      </c>
      <c r="N569" s="1" t="s">
        <v>761</v>
      </c>
      <c r="O569" s="1" t="s">
        <v>263</v>
      </c>
      <c r="P569" s="1" t="s">
        <v>66</v>
      </c>
      <c r="Q569" s="1" t="s">
        <v>901</v>
      </c>
    </row>
    <row r="570" spans="3:17" x14ac:dyDescent="0.2">
      <c r="C570" s="12" t="s">
        <v>1941</v>
      </c>
      <c r="L570"/>
      <c r="M570" s="1">
        <v>594</v>
      </c>
      <c r="N570" s="1" t="s">
        <v>761</v>
      </c>
      <c r="O570" s="1" t="s">
        <v>263</v>
      </c>
      <c r="P570" s="1" t="s">
        <v>66</v>
      </c>
      <c r="Q570" s="1" t="s">
        <v>902</v>
      </c>
    </row>
    <row r="571" spans="3:17" x14ac:dyDescent="0.2">
      <c r="C571" s="12" t="s">
        <v>1878</v>
      </c>
      <c r="L571"/>
      <c r="M571" s="1">
        <v>595</v>
      </c>
      <c r="N571" s="1" t="s">
        <v>761</v>
      </c>
      <c r="O571" s="1" t="s">
        <v>263</v>
      </c>
      <c r="P571" s="1" t="s">
        <v>67</v>
      </c>
      <c r="Q571" s="1" t="s">
        <v>901</v>
      </c>
    </row>
    <row r="572" spans="3:17" x14ac:dyDescent="0.2">
      <c r="C572" s="12" t="s">
        <v>1879</v>
      </c>
      <c r="L572"/>
      <c r="M572" s="1">
        <v>596</v>
      </c>
      <c r="N572" s="1" t="s">
        <v>761</v>
      </c>
      <c r="O572" s="1" t="s">
        <v>263</v>
      </c>
      <c r="P572" s="1" t="s">
        <v>67</v>
      </c>
      <c r="Q572" s="1" t="s">
        <v>902</v>
      </c>
    </row>
    <row r="573" spans="3:17" x14ac:dyDescent="0.2">
      <c r="C573" s="12" t="s">
        <v>1880</v>
      </c>
      <c r="L573"/>
      <c r="M573" s="1">
        <v>598</v>
      </c>
      <c r="N573" s="1" t="s">
        <v>761</v>
      </c>
      <c r="O573" s="1" t="s">
        <v>263</v>
      </c>
      <c r="P573" s="1" t="s">
        <v>534</v>
      </c>
      <c r="Q573" s="1" t="s">
        <v>994</v>
      </c>
    </row>
    <row r="574" spans="3:17" x14ac:dyDescent="0.2">
      <c r="C574" s="12" t="s">
        <v>1881</v>
      </c>
      <c r="L574"/>
      <c r="M574" s="1">
        <v>601</v>
      </c>
      <c r="N574" s="1" t="s">
        <v>761</v>
      </c>
      <c r="O574" s="1" t="s">
        <v>267</v>
      </c>
      <c r="P574" s="1" t="s">
        <v>535</v>
      </c>
      <c r="Q574" s="1" t="s">
        <v>901</v>
      </c>
    </row>
    <row r="575" spans="3:17" x14ac:dyDescent="0.2">
      <c r="C575" s="12" t="s">
        <v>1882</v>
      </c>
      <c r="L575"/>
      <c r="M575" s="1">
        <v>602</v>
      </c>
      <c r="N575" s="1" t="s">
        <v>761</v>
      </c>
      <c r="O575" s="1" t="s">
        <v>267</v>
      </c>
      <c r="P575" s="1" t="s">
        <v>535</v>
      </c>
      <c r="Q575" s="1" t="s">
        <v>902</v>
      </c>
    </row>
    <row r="576" spans="3:17" x14ac:dyDescent="0.2">
      <c r="C576" s="12" t="s">
        <v>1883</v>
      </c>
      <c r="L576"/>
      <c r="M576" s="1">
        <v>605</v>
      </c>
      <c r="N576" s="1" t="s">
        <v>761</v>
      </c>
      <c r="O576" s="1" t="s">
        <v>956</v>
      </c>
      <c r="P576" s="1" t="s">
        <v>493</v>
      </c>
      <c r="Q576" s="1" t="s">
        <v>901</v>
      </c>
    </row>
    <row r="577" spans="3:17" x14ac:dyDescent="0.2">
      <c r="C577" s="12" t="s">
        <v>1884</v>
      </c>
      <c r="L577"/>
      <c r="M577" s="1">
        <v>606</v>
      </c>
      <c r="N577" s="1" t="s">
        <v>761</v>
      </c>
      <c r="O577" s="1" t="s">
        <v>956</v>
      </c>
      <c r="P577" s="1" t="s">
        <v>493</v>
      </c>
      <c r="Q577" s="1" t="s">
        <v>902</v>
      </c>
    </row>
    <row r="578" spans="3:17" x14ac:dyDescent="0.2">
      <c r="C578" s="12" t="s">
        <v>1885</v>
      </c>
      <c r="L578"/>
      <c r="M578" s="1">
        <v>609</v>
      </c>
      <c r="N578" s="1" t="s">
        <v>761</v>
      </c>
      <c r="O578" s="1" t="s">
        <v>918</v>
      </c>
      <c r="P578" s="1" t="s">
        <v>536</v>
      </c>
      <c r="Q578" s="1" t="s">
        <v>901</v>
      </c>
    </row>
    <row r="579" spans="3:17" x14ac:dyDescent="0.2">
      <c r="C579" s="12" t="s">
        <v>1886</v>
      </c>
      <c r="L579"/>
      <c r="M579" s="1">
        <v>610</v>
      </c>
      <c r="N579" s="1" t="s">
        <v>761</v>
      </c>
      <c r="O579" s="1" t="s">
        <v>918</v>
      </c>
      <c r="P579" s="1" t="s">
        <v>536</v>
      </c>
      <c r="Q579" s="1" t="s">
        <v>902</v>
      </c>
    </row>
    <row r="580" spans="3:17" x14ac:dyDescent="0.2">
      <c r="C580" s="12" t="s">
        <v>1887</v>
      </c>
      <c r="L580"/>
      <c r="M580" s="1">
        <v>612</v>
      </c>
      <c r="N580" s="1" t="s">
        <v>761</v>
      </c>
      <c r="O580" s="1" t="s">
        <v>254</v>
      </c>
      <c r="P580" s="1" t="s">
        <v>291</v>
      </c>
      <c r="Q580" s="1" t="s">
        <v>901</v>
      </c>
    </row>
    <row r="581" spans="3:17" x14ac:dyDescent="0.2">
      <c r="C581" s="12" t="s">
        <v>1888</v>
      </c>
      <c r="L581"/>
      <c r="M581" s="1">
        <v>613</v>
      </c>
      <c r="N581" s="1" t="s">
        <v>761</v>
      </c>
      <c r="O581" s="1" t="s">
        <v>254</v>
      </c>
      <c r="P581" s="1" t="s">
        <v>537</v>
      </c>
      <c r="Q581" s="1" t="s">
        <v>901</v>
      </c>
    </row>
    <row r="582" spans="3:17" x14ac:dyDescent="0.2">
      <c r="C582" s="12" t="s">
        <v>1889</v>
      </c>
      <c r="L582"/>
      <c r="M582" s="1">
        <v>614</v>
      </c>
      <c r="N582" s="1" t="s">
        <v>761</v>
      </c>
      <c r="O582" s="1" t="s">
        <v>254</v>
      </c>
      <c r="P582" s="1" t="s">
        <v>537</v>
      </c>
      <c r="Q582" s="1" t="s">
        <v>902</v>
      </c>
    </row>
    <row r="583" spans="3:17" x14ac:dyDescent="0.2">
      <c r="C583" s="12" t="s">
        <v>1890</v>
      </c>
      <c r="L583"/>
      <c r="M583" s="1">
        <v>617</v>
      </c>
      <c r="N583" s="1" t="s">
        <v>761</v>
      </c>
      <c r="O583" s="1" t="s">
        <v>254</v>
      </c>
      <c r="P583" s="1" t="s">
        <v>973</v>
      </c>
      <c r="Q583" s="1" t="s">
        <v>270</v>
      </c>
    </row>
    <row r="584" spans="3:17" x14ac:dyDescent="0.2">
      <c r="C584" s="12" t="s">
        <v>1891</v>
      </c>
      <c r="L584"/>
      <c r="M584" s="1">
        <v>619</v>
      </c>
      <c r="N584" s="1" t="s">
        <v>761</v>
      </c>
      <c r="O584" s="1" t="s">
        <v>254</v>
      </c>
      <c r="P584" s="1" t="s">
        <v>940</v>
      </c>
      <c r="Q584" s="1" t="s">
        <v>270</v>
      </c>
    </row>
    <row r="585" spans="3:17" x14ac:dyDescent="0.2">
      <c r="C585" s="12" t="s">
        <v>1892</v>
      </c>
      <c r="L585"/>
      <c r="M585" s="1">
        <v>621</v>
      </c>
      <c r="N585" s="1" t="s">
        <v>761</v>
      </c>
      <c r="O585" s="1" t="s">
        <v>254</v>
      </c>
      <c r="P585" s="1" t="s">
        <v>295</v>
      </c>
      <c r="Q585" s="1" t="s">
        <v>901</v>
      </c>
    </row>
    <row r="586" spans="3:17" x14ac:dyDescent="0.2">
      <c r="C586" s="12" t="s">
        <v>1893</v>
      </c>
      <c r="L586"/>
      <c r="M586" s="1">
        <v>622</v>
      </c>
      <c r="N586" s="1" t="s">
        <v>761</v>
      </c>
      <c r="O586" s="1" t="s">
        <v>254</v>
      </c>
      <c r="P586" s="1" t="s">
        <v>295</v>
      </c>
      <c r="Q586" s="1" t="s">
        <v>270</v>
      </c>
    </row>
    <row r="587" spans="3:17" x14ac:dyDescent="0.2">
      <c r="C587" s="12" t="s">
        <v>1894</v>
      </c>
      <c r="L587"/>
      <c r="M587" s="1">
        <v>623</v>
      </c>
      <c r="N587" s="1" t="s">
        <v>761</v>
      </c>
      <c r="O587" s="1" t="s">
        <v>254</v>
      </c>
      <c r="P587" s="1" t="s">
        <v>296</v>
      </c>
      <c r="Q587" s="1" t="s">
        <v>901</v>
      </c>
    </row>
    <row r="588" spans="3:17" x14ac:dyDescent="0.2">
      <c r="C588" s="12" t="s">
        <v>1895</v>
      </c>
      <c r="L588"/>
      <c r="M588" s="1">
        <v>624</v>
      </c>
      <c r="N588" s="1" t="s">
        <v>761</v>
      </c>
      <c r="O588" s="1" t="s">
        <v>254</v>
      </c>
      <c r="P588" s="1" t="s">
        <v>296</v>
      </c>
      <c r="Q588" s="1" t="s">
        <v>270</v>
      </c>
    </row>
    <row r="589" spans="3:17" x14ac:dyDescent="0.2">
      <c r="C589" s="12" t="s">
        <v>1896</v>
      </c>
      <c r="L589"/>
      <c r="M589" s="1">
        <v>626</v>
      </c>
      <c r="N589" s="1" t="s">
        <v>761</v>
      </c>
      <c r="O589" s="1" t="s">
        <v>254</v>
      </c>
      <c r="P589" s="1" t="s">
        <v>255</v>
      </c>
      <c r="Q589" s="1" t="s">
        <v>270</v>
      </c>
    </row>
    <row r="590" spans="3:17" x14ac:dyDescent="0.2">
      <c r="C590" s="12" t="s">
        <v>1897</v>
      </c>
      <c r="L590"/>
      <c r="M590" s="1">
        <v>628</v>
      </c>
      <c r="N590" s="1" t="s">
        <v>761</v>
      </c>
      <c r="O590" s="1" t="s">
        <v>254</v>
      </c>
      <c r="P590" s="1" t="s">
        <v>272</v>
      </c>
      <c r="Q590" s="1" t="s">
        <v>270</v>
      </c>
    </row>
    <row r="591" spans="3:17" x14ac:dyDescent="0.2">
      <c r="C591" s="12" t="s">
        <v>1898</v>
      </c>
      <c r="L591"/>
      <c r="M591" s="1">
        <v>630</v>
      </c>
      <c r="N591" s="1" t="s">
        <v>761</v>
      </c>
      <c r="O591" s="1" t="s">
        <v>254</v>
      </c>
      <c r="P591" s="1" t="s">
        <v>525</v>
      </c>
      <c r="Q591" s="1" t="s">
        <v>270</v>
      </c>
    </row>
    <row r="592" spans="3:17" x14ac:dyDescent="0.2">
      <c r="C592" s="12" t="s">
        <v>1899</v>
      </c>
      <c r="L592"/>
      <c r="M592" s="1">
        <v>632</v>
      </c>
      <c r="N592" s="1" t="s">
        <v>761</v>
      </c>
      <c r="O592" s="1" t="s">
        <v>939</v>
      </c>
      <c r="P592" s="1" t="s">
        <v>910</v>
      </c>
      <c r="Q592" s="1" t="s">
        <v>901</v>
      </c>
    </row>
    <row r="593" spans="3:17" x14ac:dyDescent="0.2">
      <c r="C593" s="12" t="s">
        <v>1900</v>
      </c>
      <c r="L593"/>
      <c r="M593" s="1">
        <v>633</v>
      </c>
      <c r="N593" s="1" t="s">
        <v>761</v>
      </c>
      <c r="O593" s="1" t="s">
        <v>939</v>
      </c>
      <c r="P593" s="1" t="s">
        <v>458</v>
      </c>
      <c r="Q593" s="1" t="s">
        <v>901</v>
      </c>
    </row>
    <row r="594" spans="3:17" x14ac:dyDescent="0.2">
      <c r="C594" s="12" t="s">
        <v>1901</v>
      </c>
      <c r="L594"/>
      <c r="M594" s="1">
        <v>634</v>
      </c>
      <c r="N594" s="1" t="s">
        <v>761</v>
      </c>
      <c r="O594" s="1" t="s">
        <v>939</v>
      </c>
      <c r="P594" s="1" t="s">
        <v>458</v>
      </c>
      <c r="Q594" s="1" t="s">
        <v>994</v>
      </c>
    </row>
    <row r="595" spans="3:17" x14ac:dyDescent="0.2">
      <c r="C595" s="12" t="s">
        <v>1902</v>
      </c>
      <c r="L595"/>
      <c r="M595" s="1">
        <v>635</v>
      </c>
      <c r="N595" s="1" t="s">
        <v>761</v>
      </c>
      <c r="O595" s="1" t="s">
        <v>939</v>
      </c>
      <c r="P595" s="1" t="s">
        <v>273</v>
      </c>
      <c r="Q595" s="1" t="s">
        <v>901</v>
      </c>
    </row>
    <row r="596" spans="3:17" x14ac:dyDescent="0.2">
      <c r="C596" s="12" t="s">
        <v>1903</v>
      </c>
      <c r="L596"/>
      <c r="M596" s="1">
        <v>636</v>
      </c>
      <c r="N596" s="1" t="s">
        <v>761</v>
      </c>
      <c r="O596" s="1" t="s">
        <v>939</v>
      </c>
      <c r="P596" s="1" t="s">
        <v>538</v>
      </c>
      <c r="Q596" s="1" t="s">
        <v>901</v>
      </c>
    </row>
    <row r="597" spans="3:17" x14ac:dyDescent="0.2">
      <c r="C597" s="12" t="s">
        <v>1904</v>
      </c>
      <c r="L597"/>
      <c r="M597" s="1">
        <v>637</v>
      </c>
      <c r="N597" s="1" t="s">
        <v>761</v>
      </c>
      <c r="O597" s="1" t="s">
        <v>939</v>
      </c>
      <c r="P597" s="1" t="s">
        <v>538</v>
      </c>
      <c r="Q597" s="1" t="s">
        <v>902</v>
      </c>
    </row>
    <row r="598" spans="3:17" x14ac:dyDescent="0.2">
      <c r="C598" s="12" t="s">
        <v>1905</v>
      </c>
      <c r="L598"/>
      <c r="M598" s="1">
        <v>639</v>
      </c>
      <c r="N598" s="1" t="s">
        <v>761</v>
      </c>
      <c r="O598" s="1" t="s">
        <v>939</v>
      </c>
      <c r="P598" s="1" t="s">
        <v>539</v>
      </c>
      <c r="Q598" s="1" t="s">
        <v>901</v>
      </c>
    </row>
    <row r="599" spans="3:17" x14ac:dyDescent="0.2">
      <c r="C599" s="12" t="s">
        <v>1906</v>
      </c>
      <c r="L599"/>
      <c r="M599" s="1">
        <v>640</v>
      </c>
      <c r="N599" s="1" t="s">
        <v>761</v>
      </c>
      <c r="O599" s="1" t="s">
        <v>939</v>
      </c>
      <c r="P599" s="1" t="s">
        <v>539</v>
      </c>
      <c r="Q599" s="1" t="s">
        <v>994</v>
      </c>
    </row>
    <row r="600" spans="3:17" x14ac:dyDescent="0.2">
      <c r="C600" s="12" t="s">
        <v>1907</v>
      </c>
      <c r="L600"/>
      <c r="M600" s="1">
        <v>642</v>
      </c>
      <c r="N600" s="1" t="s">
        <v>761</v>
      </c>
      <c r="O600" s="1" t="s">
        <v>939</v>
      </c>
      <c r="P600" s="1" t="s">
        <v>540</v>
      </c>
      <c r="Q600" s="1" t="s">
        <v>901</v>
      </c>
    </row>
    <row r="601" spans="3:17" x14ac:dyDescent="0.2">
      <c r="C601" s="12" t="s">
        <v>1908</v>
      </c>
      <c r="L601"/>
      <c r="M601" s="1">
        <v>643</v>
      </c>
      <c r="N601" s="1" t="s">
        <v>761</v>
      </c>
      <c r="O601" s="1" t="s">
        <v>939</v>
      </c>
      <c r="P601" s="1" t="s">
        <v>540</v>
      </c>
      <c r="Q601" s="1" t="s">
        <v>902</v>
      </c>
    </row>
    <row r="602" spans="3:17" x14ac:dyDescent="0.2">
      <c r="C602" s="12" t="s">
        <v>1909</v>
      </c>
      <c r="L602"/>
      <c r="M602" s="1">
        <v>646</v>
      </c>
      <c r="N602" s="1" t="s">
        <v>761</v>
      </c>
      <c r="O602" s="1" t="s">
        <v>939</v>
      </c>
      <c r="P602" s="1" t="s">
        <v>940</v>
      </c>
      <c r="Q602" s="1" t="s">
        <v>290</v>
      </c>
    </row>
    <row r="603" spans="3:17" x14ac:dyDescent="0.2">
      <c r="C603" s="12" t="s">
        <v>1910</v>
      </c>
      <c r="L603"/>
      <c r="M603" s="1">
        <v>648</v>
      </c>
      <c r="N603" s="1" t="s">
        <v>761</v>
      </c>
      <c r="O603" s="1" t="s">
        <v>939</v>
      </c>
      <c r="P603" s="1" t="s">
        <v>277</v>
      </c>
      <c r="Q603" s="1" t="s">
        <v>290</v>
      </c>
    </row>
    <row r="604" spans="3:17" x14ac:dyDescent="0.2">
      <c r="C604" s="12" t="s">
        <v>1911</v>
      </c>
      <c r="L604"/>
      <c r="M604" s="1">
        <v>650</v>
      </c>
      <c r="N604" s="1" t="s">
        <v>761</v>
      </c>
      <c r="O604" s="1" t="s">
        <v>939</v>
      </c>
      <c r="P604" s="1" t="s">
        <v>469</v>
      </c>
      <c r="Q604" s="1" t="s">
        <v>270</v>
      </c>
    </row>
    <row r="605" spans="3:17" x14ac:dyDescent="0.2">
      <c r="C605" s="12" t="s">
        <v>1912</v>
      </c>
      <c r="L605"/>
      <c r="M605" s="1">
        <v>652</v>
      </c>
      <c r="N605" s="1" t="s">
        <v>761</v>
      </c>
      <c r="O605" s="1" t="s">
        <v>939</v>
      </c>
      <c r="P605" s="1" t="s">
        <v>480</v>
      </c>
      <c r="Q605" s="1" t="s">
        <v>290</v>
      </c>
    </row>
    <row r="606" spans="3:17" x14ac:dyDescent="0.2">
      <c r="C606" s="12" t="s">
        <v>1913</v>
      </c>
      <c r="L606"/>
      <c r="M606" s="1">
        <v>656</v>
      </c>
      <c r="N606" s="1" t="s">
        <v>761</v>
      </c>
      <c r="O606" s="1" t="s">
        <v>939</v>
      </c>
      <c r="P606" s="1" t="s">
        <v>541</v>
      </c>
      <c r="Q606" s="1" t="s">
        <v>994</v>
      </c>
    </row>
    <row r="607" spans="3:17" x14ac:dyDescent="0.2">
      <c r="C607" s="12" t="s">
        <v>1914</v>
      </c>
      <c r="L607"/>
      <c r="M607" s="1">
        <v>659</v>
      </c>
      <c r="N607" s="1" t="s">
        <v>761</v>
      </c>
      <c r="O607" s="1" t="s">
        <v>939</v>
      </c>
      <c r="P607" s="1" t="s">
        <v>528</v>
      </c>
      <c r="Q607" s="1" t="s">
        <v>901</v>
      </c>
    </row>
    <row r="608" spans="3:17" x14ac:dyDescent="0.2">
      <c r="C608" s="12" t="s">
        <v>1915</v>
      </c>
      <c r="L608"/>
      <c r="M608" s="1">
        <v>660</v>
      </c>
      <c r="N608" s="1" t="s">
        <v>761</v>
      </c>
      <c r="O608" s="1" t="s">
        <v>939</v>
      </c>
      <c r="P608" s="1" t="s">
        <v>528</v>
      </c>
      <c r="Q608" s="1" t="s">
        <v>290</v>
      </c>
    </row>
    <row r="609" spans="3:17" x14ac:dyDescent="0.2">
      <c r="C609" s="12" t="s">
        <v>0</v>
      </c>
      <c r="L609"/>
      <c r="M609" s="1">
        <v>661</v>
      </c>
      <c r="N609" s="1" t="s">
        <v>761</v>
      </c>
      <c r="O609" s="1" t="s">
        <v>939</v>
      </c>
      <c r="P609" s="1" t="s">
        <v>542</v>
      </c>
      <c r="Q609" s="1" t="s">
        <v>901</v>
      </c>
    </row>
    <row r="610" spans="3:17" x14ac:dyDescent="0.2">
      <c r="C610" s="12" t="s">
        <v>1</v>
      </c>
      <c r="L610"/>
      <c r="M610" s="1">
        <v>662</v>
      </c>
      <c r="N610" s="1" t="s">
        <v>761</v>
      </c>
      <c r="O610" s="1" t="s">
        <v>939</v>
      </c>
      <c r="P610" s="1" t="s">
        <v>542</v>
      </c>
      <c r="Q610" s="1" t="s">
        <v>290</v>
      </c>
    </row>
    <row r="611" spans="3:17" x14ac:dyDescent="0.2">
      <c r="C611" s="12" t="s">
        <v>2</v>
      </c>
      <c r="L611"/>
      <c r="M611" s="1">
        <v>666</v>
      </c>
      <c r="N611" s="1" t="s">
        <v>761</v>
      </c>
      <c r="O611" s="1" t="s">
        <v>976</v>
      </c>
      <c r="P611" s="1" t="s">
        <v>543</v>
      </c>
      <c r="Q611" s="1" t="s">
        <v>901</v>
      </c>
    </row>
    <row r="612" spans="3:17" x14ac:dyDescent="0.2">
      <c r="C612" s="12" t="s">
        <v>4</v>
      </c>
      <c r="L612"/>
      <c r="M612" s="1">
        <v>667</v>
      </c>
      <c r="N612" s="1" t="s">
        <v>761</v>
      </c>
      <c r="O612" s="1" t="s">
        <v>976</v>
      </c>
      <c r="P612" s="1" t="s">
        <v>543</v>
      </c>
      <c r="Q612" s="1" t="s">
        <v>906</v>
      </c>
    </row>
    <row r="613" spans="3:17" x14ac:dyDescent="0.2">
      <c r="C613" s="12" t="s">
        <v>5</v>
      </c>
      <c r="L613"/>
      <c r="M613" s="1">
        <v>670</v>
      </c>
      <c r="N613" s="1" t="s">
        <v>761</v>
      </c>
      <c r="O613" s="1" t="s">
        <v>278</v>
      </c>
      <c r="P613" s="1" t="s">
        <v>544</v>
      </c>
      <c r="Q613" s="1" t="s">
        <v>901</v>
      </c>
    </row>
    <row r="614" spans="3:17" x14ac:dyDescent="0.2">
      <c r="C614" s="12" t="s">
        <v>6</v>
      </c>
      <c r="L614"/>
      <c r="M614" s="1">
        <v>671</v>
      </c>
      <c r="N614" s="1" t="s">
        <v>761</v>
      </c>
      <c r="O614" s="1" t="s">
        <v>278</v>
      </c>
      <c r="P614" s="1" t="s">
        <v>68</v>
      </c>
      <c r="Q614" s="1" t="s">
        <v>901</v>
      </c>
    </row>
    <row r="615" spans="3:17" x14ac:dyDescent="0.2">
      <c r="C615" s="12" t="s">
        <v>7</v>
      </c>
      <c r="L615"/>
      <c r="M615" s="1">
        <v>672</v>
      </c>
      <c r="N615" s="1" t="s">
        <v>761</v>
      </c>
      <c r="O615" s="1" t="s">
        <v>278</v>
      </c>
      <c r="P615" s="1" t="s">
        <v>68</v>
      </c>
      <c r="Q615" s="1" t="s">
        <v>952</v>
      </c>
    </row>
    <row r="616" spans="3:17" x14ac:dyDescent="0.2">
      <c r="C616" s="12" t="s">
        <v>8</v>
      </c>
      <c r="L616"/>
      <c r="M616" s="1">
        <v>673</v>
      </c>
      <c r="N616" s="1" t="s">
        <v>761</v>
      </c>
      <c r="O616" s="1" t="s">
        <v>278</v>
      </c>
      <c r="P616" s="1" t="s">
        <v>69</v>
      </c>
      <c r="Q616" s="1" t="s">
        <v>901</v>
      </c>
    </row>
    <row r="617" spans="3:17" x14ac:dyDescent="0.2">
      <c r="C617" s="12" t="s">
        <v>9</v>
      </c>
      <c r="L617"/>
      <c r="M617" s="1">
        <v>674</v>
      </c>
      <c r="N617" s="1" t="s">
        <v>761</v>
      </c>
      <c r="O617" s="1" t="s">
        <v>278</v>
      </c>
      <c r="P617" s="1" t="s">
        <v>69</v>
      </c>
      <c r="Q617" s="1" t="s">
        <v>952</v>
      </c>
    </row>
    <row r="618" spans="3:17" x14ac:dyDescent="0.2">
      <c r="C618" s="12" t="s">
        <v>10</v>
      </c>
      <c r="L618"/>
      <c r="M618" s="1">
        <v>676</v>
      </c>
      <c r="N618" s="1" t="s">
        <v>761</v>
      </c>
      <c r="O618" s="1" t="s">
        <v>924</v>
      </c>
      <c r="P618" s="1" t="s">
        <v>901</v>
      </c>
      <c r="Q618" s="1" t="s">
        <v>901</v>
      </c>
    </row>
    <row r="619" spans="3:17" x14ac:dyDescent="0.2">
      <c r="C619" s="12" t="s">
        <v>11</v>
      </c>
      <c r="L619"/>
      <c r="M619" s="1">
        <v>677</v>
      </c>
      <c r="N619" s="1" t="s">
        <v>761</v>
      </c>
      <c r="O619" s="1" t="s">
        <v>924</v>
      </c>
      <c r="P619" s="1" t="s">
        <v>308</v>
      </c>
      <c r="Q619" s="1" t="s">
        <v>901</v>
      </c>
    </row>
    <row r="620" spans="3:17" x14ac:dyDescent="0.2">
      <c r="C620" s="12" t="s">
        <v>12</v>
      </c>
      <c r="L620"/>
      <c r="M620" s="1">
        <v>680</v>
      </c>
      <c r="N620" s="1" t="s">
        <v>761</v>
      </c>
      <c r="O620" s="1" t="s">
        <v>924</v>
      </c>
      <c r="P620" s="1" t="s">
        <v>545</v>
      </c>
      <c r="Q620" s="1" t="s">
        <v>901</v>
      </c>
    </row>
    <row r="621" spans="3:17" x14ac:dyDescent="0.2">
      <c r="C621" s="12" t="s">
        <v>13</v>
      </c>
      <c r="L621"/>
      <c r="M621" s="1">
        <v>681</v>
      </c>
      <c r="N621" s="1" t="s">
        <v>761</v>
      </c>
      <c r="O621" s="1" t="s">
        <v>924</v>
      </c>
      <c r="P621" s="1" t="s">
        <v>545</v>
      </c>
      <c r="Q621" s="1" t="s">
        <v>948</v>
      </c>
    </row>
    <row r="622" spans="3:17" x14ac:dyDescent="0.2">
      <c r="C622" s="12" t="s">
        <v>14</v>
      </c>
      <c r="L622"/>
      <c r="M622" s="1">
        <v>685</v>
      </c>
      <c r="N622" s="1" t="s">
        <v>761</v>
      </c>
      <c r="O622" s="1" t="s">
        <v>947</v>
      </c>
      <c r="P622" s="1" t="s">
        <v>901</v>
      </c>
      <c r="Q622" s="1" t="s">
        <v>901</v>
      </c>
    </row>
    <row r="623" spans="3:17" x14ac:dyDescent="0.2">
      <c r="C623" s="12" t="s">
        <v>15</v>
      </c>
      <c r="L623"/>
      <c r="M623" s="1">
        <v>686</v>
      </c>
      <c r="N623" s="1" t="s">
        <v>761</v>
      </c>
      <c r="O623" s="1" t="s">
        <v>947</v>
      </c>
      <c r="P623" s="1" t="s">
        <v>274</v>
      </c>
      <c r="Q623" s="1" t="s">
        <v>901</v>
      </c>
    </row>
    <row r="624" spans="3:17" x14ac:dyDescent="0.2">
      <c r="C624" s="12" t="s">
        <v>16</v>
      </c>
      <c r="L624"/>
      <c r="M624" s="1">
        <v>687</v>
      </c>
      <c r="N624" s="1" t="s">
        <v>761</v>
      </c>
      <c r="O624" s="1" t="s">
        <v>947</v>
      </c>
      <c r="P624" s="1" t="s">
        <v>546</v>
      </c>
      <c r="Q624" s="1" t="s">
        <v>901</v>
      </c>
    </row>
    <row r="625" spans="3:17" x14ac:dyDescent="0.2">
      <c r="C625" s="12" t="s">
        <v>1198</v>
      </c>
      <c r="L625"/>
      <c r="M625" s="1">
        <v>688</v>
      </c>
      <c r="N625" s="1" t="s">
        <v>761</v>
      </c>
      <c r="O625" s="1" t="s">
        <v>947</v>
      </c>
      <c r="P625" s="1" t="s">
        <v>546</v>
      </c>
      <c r="Q625" s="1" t="s">
        <v>912</v>
      </c>
    </row>
    <row r="626" spans="3:17" x14ac:dyDescent="0.2">
      <c r="C626" s="12" t="s">
        <v>1199</v>
      </c>
      <c r="L626"/>
      <c r="M626" s="1">
        <v>698</v>
      </c>
      <c r="N626" s="1" t="s">
        <v>761</v>
      </c>
      <c r="O626" s="1" t="s">
        <v>947</v>
      </c>
      <c r="P626" s="1" t="s">
        <v>308</v>
      </c>
      <c r="Q626" s="1" t="s">
        <v>901</v>
      </c>
    </row>
    <row r="627" spans="3:17" x14ac:dyDescent="0.2">
      <c r="C627" s="12" t="s">
        <v>1200</v>
      </c>
      <c r="L627"/>
      <c r="M627" s="1">
        <v>699</v>
      </c>
      <c r="N627" s="1" t="s">
        <v>761</v>
      </c>
      <c r="O627" s="1" t="s">
        <v>947</v>
      </c>
      <c r="P627" s="1" t="s">
        <v>983</v>
      </c>
      <c r="Q627" s="1" t="s">
        <v>901</v>
      </c>
    </row>
    <row r="628" spans="3:17" x14ac:dyDescent="0.2">
      <c r="C628" s="12" t="s">
        <v>1201</v>
      </c>
      <c r="L628"/>
      <c r="M628" s="1">
        <v>700</v>
      </c>
      <c r="N628" s="1" t="s">
        <v>761</v>
      </c>
      <c r="O628" s="1" t="s">
        <v>947</v>
      </c>
      <c r="P628" s="1" t="s">
        <v>66</v>
      </c>
      <c r="Q628" s="1" t="s">
        <v>901</v>
      </c>
    </row>
    <row r="629" spans="3:17" x14ac:dyDescent="0.2">
      <c r="C629" s="12" t="s">
        <v>1202</v>
      </c>
      <c r="L629"/>
      <c r="M629" s="1">
        <v>701</v>
      </c>
      <c r="N629" s="1" t="s">
        <v>761</v>
      </c>
      <c r="O629" s="1" t="s">
        <v>947</v>
      </c>
      <c r="P629" s="1" t="s">
        <v>66</v>
      </c>
      <c r="Q629" s="1" t="s">
        <v>912</v>
      </c>
    </row>
    <row r="630" spans="3:17" x14ac:dyDescent="0.2">
      <c r="C630" s="12" t="s">
        <v>1203</v>
      </c>
      <c r="L630"/>
      <c r="M630" s="1">
        <v>702</v>
      </c>
      <c r="N630" s="1" t="s">
        <v>761</v>
      </c>
      <c r="O630" s="1" t="s">
        <v>947</v>
      </c>
      <c r="P630" s="1" t="s">
        <v>67</v>
      </c>
      <c r="Q630" s="1" t="s">
        <v>901</v>
      </c>
    </row>
    <row r="631" spans="3:17" x14ac:dyDescent="0.2">
      <c r="C631" s="12" t="s">
        <v>1204</v>
      </c>
      <c r="L631"/>
      <c r="M631" s="1">
        <v>703</v>
      </c>
      <c r="N631" s="1" t="s">
        <v>761</v>
      </c>
      <c r="O631" s="1" t="s">
        <v>947</v>
      </c>
      <c r="P631" s="1" t="s">
        <v>67</v>
      </c>
      <c r="Q631" s="1" t="s">
        <v>912</v>
      </c>
    </row>
    <row r="632" spans="3:17" x14ac:dyDescent="0.2">
      <c r="C632" s="12" t="s">
        <v>1205</v>
      </c>
      <c r="L632"/>
      <c r="M632" s="1">
        <v>707</v>
      </c>
      <c r="N632" s="1" t="s">
        <v>761</v>
      </c>
      <c r="O632" s="1" t="s">
        <v>947</v>
      </c>
      <c r="P632" s="1" t="s">
        <v>547</v>
      </c>
      <c r="Q632" s="1" t="s">
        <v>901</v>
      </c>
    </row>
    <row r="633" spans="3:17" x14ac:dyDescent="0.2">
      <c r="C633" s="12" t="s">
        <v>1206</v>
      </c>
      <c r="L633"/>
      <c r="M633" s="1">
        <v>708</v>
      </c>
      <c r="N633" s="1" t="s">
        <v>761</v>
      </c>
      <c r="O633" s="1" t="s">
        <v>947</v>
      </c>
      <c r="P633" s="1" t="s">
        <v>547</v>
      </c>
      <c r="Q633" s="1" t="s">
        <v>912</v>
      </c>
    </row>
    <row r="634" spans="3:17" x14ac:dyDescent="0.2">
      <c r="C634" s="12" t="s">
        <v>1207</v>
      </c>
      <c r="L634"/>
      <c r="M634" s="1">
        <v>704</v>
      </c>
      <c r="N634" s="1" t="s">
        <v>761</v>
      </c>
      <c r="O634" s="1" t="s">
        <v>947</v>
      </c>
      <c r="P634" s="1" t="s">
        <v>548</v>
      </c>
      <c r="Q634" s="1" t="s">
        <v>901</v>
      </c>
    </row>
    <row r="635" spans="3:17" x14ac:dyDescent="0.2">
      <c r="C635" s="12" t="s">
        <v>1208</v>
      </c>
      <c r="L635"/>
      <c r="M635" s="1">
        <v>705</v>
      </c>
      <c r="N635" s="1" t="s">
        <v>761</v>
      </c>
      <c r="O635" s="1" t="s">
        <v>947</v>
      </c>
      <c r="P635" s="1" t="s">
        <v>549</v>
      </c>
      <c r="Q635" s="1" t="s">
        <v>901</v>
      </c>
    </row>
    <row r="636" spans="3:17" x14ac:dyDescent="0.2">
      <c r="C636" s="12" t="s">
        <v>1210</v>
      </c>
      <c r="L636"/>
      <c r="M636" s="1">
        <v>706</v>
      </c>
      <c r="N636" s="1" t="s">
        <v>761</v>
      </c>
      <c r="O636" s="1" t="s">
        <v>947</v>
      </c>
      <c r="P636" s="1" t="s">
        <v>549</v>
      </c>
      <c r="Q636" s="1" t="s">
        <v>912</v>
      </c>
    </row>
    <row r="637" spans="3:17" x14ac:dyDescent="0.2">
      <c r="C637" s="12" t="s">
        <v>1211</v>
      </c>
      <c r="L637"/>
      <c r="M637" s="1">
        <v>712</v>
      </c>
      <c r="N637" s="1" t="s">
        <v>763</v>
      </c>
      <c r="O637" s="1" t="s">
        <v>926</v>
      </c>
      <c r="P637" s="1" t="s">
        <v>910</v>
      </c>
      <c r="Q637" s="1" t="s">
        <v>901</v>
      </c>
    </row>
    <row r="638" spans="3:17" x14ac:dyDescent="0.2">
      <c r="C638" s="12" t="s">
        <v>1212</v>
      </c>
      <c r="L638"/>
      <c r="M638" s="1">
        <v>713</v>
      </c>
      <c r="N638" s="1" t="s">
        <v>763</v>
      </c>
      <c r="O638" s="1" t="s">
        <v>926</v>
      </c>
      <c r="P638" s="1" t="s">
        <v>458</v>
      </c>
      <c r="Q638" s="1" t="s">
        <v>901</v>
      </c>
    </row>
    <row r="639" spans="3:17" x14ac:dyDescent="0.2">
      <c r="C639" s="12" t="s">
        <v>1213</v>
      </c>
      <c r="L639"/>
      <c r="M639" s="1">
        <v>714</v>
      </c>
      <c r="N639" s="1" t="s">
        <v>763</v>
      </c>
      <c r="O639" s="1" t="s">
        <v>926</v>
      </c>
      <c r="P639" s="1" t="s">
        <v>458</v>
      </c>
      <c r="Q639" s="1" t="s">
        <v>994</v>
      </c>
    </row>
    <row r="640" spans="3:17" x14ac:dyDescent="0.2">
      <c r="C640" s="12" t="s">
        <v>1214</v>
      </c>
      <c r="L640"/>
      <c r="M640" s="1">
        <v>715</v>
      </c>
      <c r="N640" s="1" t="s">
        <v>763</v>
      </c>
      <c r="O640" s="1" t="s">
        <v>926</v>
      </c>
      <c r="P640" s="1" t="s">
        <v>281</v>
      </c>
      <c r="Q640" s="1" t="s">
        <v>901</v>
      </c>
    </row>
    <row r="641" spans="3:17" x14ac:dyDescent="0.2">
      <c r="C641" s="12" t="s">
        <v>1215</v>
      </c>
      <c r="L641"/>
      <c r="M641" s="1">
        <v>716</v>
      </c>
      <c r="N641" s="1" t="s">
        <v>763</v>
      </c>
      <c r="O641" s="1" t="s">
        <v>926</v>
      </c>
      <c r="P641" s="1" t="s">
        <v>282</v>
      </c>
      <c r="Q641" s="1" t="s">
        <v>901</v>
      </c>
    </row>
    <row r="642" spans="3:17" x14ac:dyDescent="0.2">
      <c r="C642" s="12" t="s">
        <v>73</v>
      </c>
      <c r="L642"/>
      <c r="M642" s="1">
        <v>717</v>
      </c>
      <c r="N642" s="1" t="s">
        <v>763</v>
      </c>
      <c r="O642" s="1" t="s">
        <v>926</v>
      </c>
      <c r="P642" s="1" t="s">
        <v>70</v>
      </c>
      <c r="Q642" s="1" t="s">
        <v>901</v>
      </c>
    </row>
    <row r="643" spans="3:17" x14ac:dyDescent="0.2">
      <c r="C643" s="12" t="s">
        <v>74</v>
      </c>
      <c r="L643"/>
      <c r="M643" s="1">
        <v>718</v>
      </c>
      <c r="N643" s="1" t="s">
        <v>763</v>
      </c>
      <c r="O643" s="1" t="s">
        <v>926</v>
      </c>
      <c r="P643" s="1" t="s">
        <v>70</v>
      </c>
      <c r="Q643" s="1" t="s">
        <v>925</v>
      </c>
    </row>
    <row r="644" spans="3:17" x14ac:dyDescent="0.2">
      <c r="C644" s="12" t="s">
        <v>75</v>
      </c>
      <c r="L644"/>
      <c r="M644" s="1">
        <v>719</v>
      </c>
      <c r="N644" s="1" t="s">
        <v>763</v>
      </c>
      <c r="O644" s="1" t="s">
        <v>926</v>
      </c>
      <c r="P644" s="1" t="s">
        <v>550</v>
      </c>
      <c r="Q644" s="1" t="s">
        <v>901</v>
      </c>
    </row>
    <row r="645" spans="3:17" x14ac:dyDescent="0.2">
      <c r="C645" s="12" t="s">
        <v>76</v>
      </c>
      <c r="L645"/>
      <c r="M645" s="1">
        <v>720</v>
      </c>
      <c r="N645" s="1" t="s">
        <v>763</v>
      </c>
      <c r="O645" s="1" t="s">
        <v>926</v>
      </c>
      <c r="P645" s="1" t="s">
        <v>71</v>
      </c>
      <c r="Q645" s="1" t="s">
        <v>901</v>
      </c>
    </row>
    <row r="646" spans="3:17" x14ac:dyDescent="0.2">
      <c r="C646" s="12" t="s">
        <v>77</v>
      </c>
      <c r="L646"/>
      <c r="M646" s="1">
        <v>721</v>
      </c>
      <c r="N646" s="1" t="s">
        <v>763</v>
      </c>
      <c r="O646" s="1" t="s">
        <v>926</v>
      </c>
      <c r="P646" s="1" t="s">
        <v>71</v>
      </c>
      <c r="Q646" s="1" t="s">
        <v>925</v>
      </c>
    </row>
    <row r="647" spans="3:17" x14ac:dyDescent="0.2">
      <c r="C647" s="12" t="s">
        <v>78</v>
      </c>
      <c r="L647"/>
      <c r="M647" s="1">
        <v>722</v>
      </c>
      <c r="N647" s="1" t="s">
        <v>763</v>
      </c>
      <c r="O647" s="1" t="s">
        <v>926</v>
      </c>
      <c r="P647" s="1" t="s">
        <v>283</v>
      </c>
      <c r="Q647" s="1" t="s">
        <v>901</v>
      </c>
    </row>
    <row r="648" spans="3:17" x14ac:dyDescent="0.2">
      <c r="C648" s="12" t="s">
        <v>79</v>
      </c>
      <c r="L648"/>
      <c r="M648" s="1">
        <v>723</v>
      </c>
      <c r="N648" s="1" t="s">
        <v>763</v>
      </c>
      <c r="O648" s="1" t="s">
        <v>926</v>
      </c>
      <c r="P648" s="1" t="s">
        <v>981</v>
      </c>
      <c r="Q648" s="1" t="s">
        <v>901</v>
      </c>
    </row>
    <row r="649" spans="3:17" x14ac:dyDescent="0.2">
      <c r="C649" s="12" t="s">
        <v>80</v>
      </c>
      <c r="L649"/>
      <c r="M649" s="1">
        <v>724</v>
      </c>
      <c r="N649" s="1" t="s">
        <v>763</v>
      </c>
      <c r="O649" s="1" t="s">
        <v>926</v>
      </c>
      <c r="P649" s="1" t="s">
        <v>981</v>
      </c>
      <c r="Q649" s="1" t="s">
        <v>925</v>
      </c>
    </row>
    <row r="650" spans="3:17" x14ac:dyDescent="0.2">
      <c r="C650" s="12" t="s">
        <v>81</v>
      </c>
      <c r="L650"/>
      <c r="M650" s="1">
        <v>725</v>
      </c>
      <c r="N650" s="1" t="s">
        <v>763</v>
      </c>
      <c r="O650" s="1" t="s">
        <v>926</v>
      </c>
      <c r="P650" s="1" t="s">
        <v>1570</v>
      </c>
      <c r="Q650" s="1" t="s">
        <v>901</v>
      </c>
    </row>
    <row r="651" spans="3:17" x14ac:dyDescent="0.2">
      <c r="C651" s="12" t="s">
        <v>82</v>
      </c>
      <c r="L651"/>
      <c r="M651" s="1">
        <v>726</v>
      </c>
      <c r="N651" s="1" t="s">
        <v>763</v>
      </c>
      <c r="O651" s="1" t="s">
        <v>926</v>
      </c>
      <c r="P651" s="1" t="s">
        <v>711</v>
      </c>
      <c r="Q651" s="1" t="s">
        <v>901</v>
      </c>
    </row>
    <row r="652" spans="3:17" x14ac:dyDescent="0.2">
      <c r="C652" s="12" t="s">
        <v>83</v>
      </c>
      <c r="L652"/>
      <c r="M652" s="1">
        <v>727</v>
      </c>
      <c r="N652" s="1" t="s">
        <v>763</v>
      </c>
      <c r="O652" s="1" t="s">
        <v>926</v>
      </c>
      <c r="P652" s="1" t="s">
        <v>711</v>
      </c>
      <c r="Q652" s="1" t="s">
        <v>925</v>
      </c>
    </row>
    <row r="653" spans="3:17" x14ac:dyDescent="0.2">
      <c r="C653" s="12" t="s">
        <v>84</v>
      </c>
      <c r="L653"/>
      <c r="M653" s="1">
        <v>728</v>
      </c>
      <c r="N653" s="1" t="s">
        <v>763</v>
      </c>
      <c r="O653" s="1" t="s">
        <v>926</v>
      </c>
      <c r="P653" s="1" t="s">
        <v>1571</v>
      </c>
      <c r="Q653" s="1" t="s">
        <v>901</v>
      </c>
    </row>
    <row r="654" spans="3:17" x14ac:dyDescent="0.2">
      <c r="C654" s="12" t="s">
        <v>85</v>
      </c>
      <c r="L654"/>
      <c r="M654" s="1">
        <v>729</v>
      </c>
      <c r="N654" s="1" t="s">
        <v>763</v>
      </c>
      <c r="O654" s="1" t="s">
        <v>926</v>
      </c>
      <c r="P654" s="1" t="s">
        <v>712</v>
      </c>
      <c r="Q654" s="1" t="s">
        <v>901</v>
      </c>
    </row>
    <row r="655" spans="3:17" x14ac:dyDescent="0.2">
      <c r="C655" s="12" t="s">
        <v>86</v>
      </c>
      <c r="L655"/>
      <c r="M655" s="1">
        <v>730</v>
      </c>
      <c r="N655" s="1" t="s">
        <v>763</v>
      </c>
      <c r="O655" s="1" t="s">
        <v>926</v>
      </c>
      <c r="P655" s="1" t="s">
        <v>712</v>
      </c>
      <c r="Q655" s="1" t="s">
        <v>925</v>
      </c>
    </row>
    <row r="656" spans="3:17" x14ac:dyDescent="0.2">
      <c r="C656" s="12" t="s">
        <v>87</v>
      </c>
      <c r="L656"/>
      <c r="M656" s="1">
        <v>731</v>
      </c>
      <c r="N656" s="1" t="s">
        <v>763</v>
      </c>
      <c r="O656" s="1" t="s">
        <v>926</v>
      </c>
      <c r="P656" s="1" t="s">
        <v>1572</v>
      </c>
      <c r="Q656" s="1" t="s">
        <v>901</v>
      </c>
    </row>
    <row r="657" spans="3:17" x14ac:dyDescent="0.2">
      <c r="C657" s="12" t="s">
        <v>88</v>
      </c>
      <c r="L657"/>
      <c r="M657" s="1">
        <v>732</v>
      </c>
      <c r="N657" s="1" t="s">
        <v>763</v>
      </c>
      <c r="O657" s="1" t="s">
        <v>926</v>
      </c>
      <c r="P657" s="1" t="s">
        <v>713</v>
      </c>
      <c r="Q657" s="1" t="s">
        <v>901</v>
      </c>
    </row>
    <row r="658" spans="3:17" x14ac:dyDescent="0.2">
      <c r="C658" s="12" t="s">
        <v>89</v>
      </c>
      <c r="L658"/>
      <c r="M658" s="1">
        <v>733</v>
      </c>
      <c r="N658" s="1" t="s">
        <v>763</v>
      </c>
      <c r="O658" s="1" t="s">
        <v>926</v>
      </c>
      <c r="P658" s="1" t="s">
        <v>713</v>
      </c>
      <c r="Q658" s="1" t="s">
        <v>925</v>
      </c>
    </row>
    <row r="659" spans="3:17" x14ac:dyDescent="0.2">
      <c r="C659" s="12" t="s">
        <v>90</v>
      </c>
      <c r="L659"/>
      <c r="M659" s="1">
        <v>734</v>
      </c>
      <c r="N659" s="1" t="s">
        <v>763</v>
      </c>
      <c r="O659" s="1" t="s">
        <v>926</v>
      </c>
      <c r="P659" s="1" t="s">
        <v>1573</v>
      </c>
      <c r="Q659" s="1" t="s">
        <v>901</v>
      </c>
    </row>
    <row r="660" spans="3:17" x14ac:dyDescent="0.2">
      <c r="C660" s="12" t="s">
        <v>91</v>
      </c>
      <c r="L660"/>
      <c r="M660" s="1">
        <v>735</v>
      </c>
      <c r="N660" s="1" t="s">
        <v>763</v>
      </c>
      <c r="O660" s="1" t="s">
        <v>926</v>
      </c>
      <c r="P660" s="1" t="s">
        <v>714</v>
      </c>
      <c r="Q660" s="1" t="s">
        <v>901</v>
      </c>
    </row>
    <row r="661" spans="3:17" x14ac:dyDescent="0.2">
      <c r="C661" s="12" t="s">
        <v>92</v>
      </c>
      <c r="L661"/>
      <c r="M661" s="1">
        <v>736</v>
      </c>
      <c r="N661" s="1" t="s">
        <v>763</v>
      </c>
      <c r="O661" s="1" t="s">
        <v>926</v>
      </c>
      <c r="P661" s="1" t="s">
        <v>714</v>
      </c>
      <c r="Q661" s="1" t="s">
        <v>925</v>
      </c>
    </row>
    <row r="662" spans="3:17" x14ac:dyDescent="0.2">
      <c r="C662" s="12" t="s">
        <v>93</v>
      </c>
      <c r="L662"/>
      <c r="M662" s="1">
        <v>737</v>
      </c>
      <c r="N662" s="1" t="s">
        <v>763</v>
      </c>
      <c r="O662" s="1" t="s">
        <v>926</v>
      </c>
      <c r="P662" s="1" t="s">
        <v>1574</v>
      </c>
      <c r="Q662" s="1" t="s">
        <v>901</v>
      </c>
    </row>
    <row r="663" spans="3:17" x14ac:dyDescent="0.2">
      <c r="C663" s="12" t="s">
        <v>94</v>
      </c>
      <c r="L663"/>
      <c r="M663" s="1">
        <v>738</v>
      </c>
      <c r="N663" s="1" t="s">
        <v>763</v>
      </c>
      <c r="O663" s="1" t="s">
        <v>926</v>
      </c>
      <c r="P663" s="1" t="s">
        <v>1574</v>
      </c>
      <c r="Q663" s="1" t="s">
        <v>925</v>
      </c>
    </row>
    <row r="664" spans="3:17" x14ac:dyDescent="0.2">
      <c r="C664" s="12" t="s">
        <v>95</v>
      </c>
      <c r="L664"/>
      <c r="M664" s="1">
        <v>739</v>
      </c>
      <c r="N664" s="1" t="s">
        <v>763</v>
      </c>
      <c r="O664" s="1" t="s">
        <v>926</v>
      </c>
      <c r="P664" s="1" t="s">
        <v>1575</v>
      </c>
      <c r="Q664" s="1" t="s">
        <v>901</v>
      </c>
    </row>
    <row r="665" spans="3:17" x14ac:dyDescent="0.2">
      <c r="C665" s="12" t="s">
        <v>96</v>
      </c>
      <c r="L665"/>
      <c r="M665" s="1">
        <v>740</v>
      </c>
      <c r="N665" s="1" t="s">
        <v>763</v>
      </c>
      <c r="O665" s="1" t="s">
        <v>926</v>
      </c>
      <c r="P665" s="1" t="s">
        <v>1575</v>
      </c>
      <c r="Q665" s="1" t="s">
        <v>925</v>
      </c>
    </row>
    <row r="666" spans="3:17" x14ac:dyDescent="0.2">
      <c r="C666" s="12" t="s">
        <v>97</v>
      </c>
      <c r="L666"/>
      <c r="M666" s="1">
        <v>741</v>
      </c>
      <c r="N666" s="1" t="s">
        <v>763</v>
      </c>
      <c r="O666" s="1" t="s">
        <v>926</v>
      </c>
      <c r="P666" s="1" t="s">
        <v>1576</v>
      </c>
      <c r="Q666" s="1" t="s">
        <v>901</v>
      </c>
    </row>
    <row r="667" spans="3:17" x14ac:dyDescent="0.2">
      <c r="C667" s="12" t="s">
        <v>98</v>
      </c>
      <c r="L667"/>
      <c r="M667" s="1">
        <v>742</v>
      </c>
      <c r="N667" s="1" t="s">
        <v>763</v>
      </c>
      <c r="O667" s="1" t="s">
        <v>926</v>
      </c>
      <c r="P667" s="1" t="s">
        <v>1576</v>
      </c>
      <c r="Q667" s="1" t="s">
        <v>925</v>
      </c>
    </row>
    <row r="668" spans="3:17" x14ac:dyDescent="0.2">
      <c r="C668" s="12" t="s">
        <v>99</v>
      </c>
      <c r="L668"/>
      <c r="M668" s="1">
        <v>743</v>
      </c>
      <c r="N668" s="1" t="s">
        <v>763</v>
      </c>
      <c r="O668" s="1" t="s">
        <v>926</v>
      </c>
      <c r="P668" s="1" t="s">
        <v>1577</v>
      </c>
      <c r="Q668" s="1" t="s">
        <v>901</v>
      </c>
    </row>
    <row r="669" spans="3:17" x14ac:dyDescent="0.2">
      <c r="C669" s="12" t="s">
        <v>100</v>
      </c>
      <c r="L669"/>
      <c r="M669" s="1">
        <v>744</v>
      </c>
      <c r="N669" s="1" t="s">
        <v>763</v>
      </c>
      <c r="O669" s="1" t="s">
        <v>926</v>
      </c>
      <c r="P669" s="1" t="s">
        <v>1577</v>
      </c>
      <c r="Q669" s="1" t="s">
        <v>925</v>
      </c>
    </row>
    <row r="670" spans="3:17" x14ac:dyDescent="0.2">
      <c r="C670" s="12" t="s">
        <v>101</v>
      </c>
      <c r="L670"/>
      <c r="M670" s="1">
        <v>745</v>
      </c>
      <c r="N670" s="1" t="s">
        <v>763</v>
      </c>
      <c r="O670" s="1" t="s">
        <v>926</v>
      </c>
      <c r="P670" s="1" t="s">
        <v>1578</v>
      </c>
      <c r="Q670" s="1" t="s">
        <v>901</v>
      </c>
    </row>
    <row r="671" spans="3:17" x14ac:dyDescent="0.2">
      <c r="C671" s="12" t="s">
        <v>102</v>
      </c>
      <c r="L671"/>
      <c r="M671" s="1">
        <v>746</v>
      </c>
      <c r="N671" s="1" t="s">
        <v>763</v>
      </c>
      <c r="O671" s="1" t="s">
        <v>926</v>
      </c>
      <c r="P671" s="1" t="s">
        <v>1578</v>
      </c>
      <c r="Q671" s="1" t="s">
        <v>925</v>
      </c>
    </row>
    <row r="672" spans="3:17" x14ac:dyDescent="0.2">
      <c r="C672" s="12" t="s">
        <v>103</v>
      </c>
      <c r="L672"/>
      <c r="M672" s="1">
        <v>747</v>
      </c>
      <c r="N672" s="1" t="s">
        <v>763</v>
      </c>
      <c r="O672" s="1" t="s">
        <v>926</v>
      </c>
      <c r="P672" s="1" t="s">
        <v>1579</v>
      </c>
      <c r="Q672" s="1" t="s">
        <v>901</v>
      </c>
    </row>
    <row r="673" spans="3:17" x14ac:dyDescent="0.2">
      <c r="C673" s="12" t="s">
        <v>104</v>
      </c>
      <c r="L673"/>
      <c r="M673" s="1">
        <v>748</v>
      </c>
      <c r="N673" s="1" t="s">
        <v>763</v>
      </c>
      <c r="O673" s="1" t="s">
        <v>926</v>
      </c>
      <c r="P673" s="1" t="s">
        <v>1579</v>
      </c>
      <c r="Q673" s="1" t="s">
        <v>925</v>
      </c>
    </row>
    <row r="674" spans="3:17" x14ac:dyDescent="0.2">
      <c r="C674" s="12" t="s">
        <v>105</v>
      </c>
      <c r="L674"/>
      <c r="M674" s="1">
        <v>758</v>
      </c>
      <c r="N674" s="1" t="s">
        <v>763</v>
      </c>
      <c r="O674" s="1" t="s">
        <v>926</v>
      </c>
      <c r="P674" s="1" t="s">
        <v>1580</v>
      </c>
      <c r="Q674" s="1" t="s">
        <v>901</v>
      </c>
    </row>
    <row r="675" spans="3:17" x14ac:dyDescent="0.2">
      <c r="C675" s="12" t="s">
        <v>106</v>
      </c>
      <c r="L675"/>
      <c r="M675" s="1">
        <v>759</v>
      </c>
      <c r="N675" s="1" t="s">
        <v>763</v>
      </c>
      <c r="O675" s="1" t="s">
        <v>926</v>
      </c>
      <c r="P675" s="1" t="s">
        <v>1580</v>
      </c>
      <c r="Q675" s="1" t="s">
        <v>284</v>
      </c>
    </row>
    <row r="676" spans="3:17" x14ac:dyDescent="0.2">
      <c r="C676" s="12" t="s">
        <v>107</v>
      </c>
      <c r="L676"/>
      <c r="M676" s="1">
        <v>760</v>
      </c>
      <c r="N676" s="1" t="s">
        <v>763</v>
      </c>
      <c r="O676" s="1" t="s">
        <v>945</v>
      </c>
      <c r="P676" s="1" t="s">
        <v>901</v>
      </c>
      <c r="Q676" s="1" t="s">
        <v>901</v>
      </c>
    </row>
    <row r="677" spans="3:17" x14ac:dyDescent="0.2">
      <c r="C677" s="12" t="s">
        <v>108</v>
      </c>
      <c r="L677"/>
      <c r="M677" s="1">
        <v>761</v>
      </c>
      <c r="N677" s="1" t="s">
        <v>763</v>
      </c>
      <c r="O677" s="1" t="s">
        <v>976</v>
      </c>
      <c r="P677" s="1" t="s">
        <v>901</v>
      </c>
      <c r="Q677" s="1" t="s">
        <v>901</v>
      </c>
    </row>
    <row r="678" spans="3:17" x14ac:dyDescent="0.2">
      <c r="C678" s="12" t="s">
        <v>109</v>
      </c>
      <c r="L678"/>
      <c r="M678" s="1">
        <v>762</v>
      </c>
      <c r="N678" s="1" t="s">
        <v>763</v>
      </c>
      <c r="O678" s="1" t="s">
        <v>976</v>
      </c>
      <c r="P678" s="1" t="s">
        <v>1675</v>
      </c>
      <c r="Q678" s="1" t="s">
        <v>901</v>
      </c>
    </row>
    <row r="679" spans="3:17" x14ac:dyDescent="0.2">
      <c r="C679" s="12" t="s">
        <v>110</v>
      </c>
      <c r="L679"/>
      <c r="M679" s="1">
        <v>763</v>
      </c>
      <c r="N679" s="1" t="s">
        <v>763</v>
      </c>
      <c r="O679" s="1" t="s">
        <v>976</v>
      </c>
      <c r="P679" s="1" t="s">
        <v>1581</v>
      </c>
      <c r="Q679" s="1" t="s">
        <v>901</v>
      </c>
    </row>
    <row r="680" spans="3:17" x14ac:dyDescent="0.2">
      <c r="C680" s="12" t="s">
        <v>111</v>
      </c>
      <c r="L680"/>
      <c r="M680" s="1">
        <v>764</v>
      </c>
      <c r="N680" s="1" t="s">
        <v>763</v>
      </c>
      <c r="O680" s="1" t="s">
        <v>976</v>
      </c>
      <c r="P680" s="1" t="s">
        <v>1581</v>
      </c>
      <c r="Q680" s="1" t="s">
        <v>1582</v>
      </c>
    </row>
    <row r="681" spans="3:17" x14ac:dyDescent="0.2">
      <c r="C681" s="12" t="s">
        <v>112</v>
      </c>
      <c r="L681"/>
      <c r="M681" s="1">
        <v>765</v>
      </c>
      <c r="N681" s="1" t="s">
        <v>763</v>
      </c>
      <c r="O681" s="1" t="s">
        <v>976</v>
      </c>
      <c r="P681" s="1" t="s">
        <v>1581</v>
      </c>
      <c r="Q681" s="1" t="s">
        <v>1583</v>
      </c>
    </row>
    <row r="682" spans="3:17" x14ac:dyDescent="0.2">
      <c r="C682" s="12" t="s">
        <v>113</v>
      </c>
      <c r="L682"/>
      <c r="M682" s="1">
        <v>772</v>
      </c>
      <c r="N682" s="1" t="s">
        <v>764</v>
      </c>
      <c r="O682" s="1" t="s">
        <v>926</v>
      </c>
      <c r="P682" s="1" t="s">
        <v>910</v>
      </c>
      <c r="Q682" s="1" t="s">
        <v>901</v>
      </c>
    </row>
    <row r="683" spans="3:17" x14ac:dyDescent="0.2">
      <c r="C683" s="12" t="s">
        <v>114</v>
      </c>
      <c r="L683"/>
      <c r="M683" s="1">
        <v>773</v>
      </c>
      <c r="N683" s="1" t="s">
        <v>764</v>
      </c>
      <c r="O683" s="1" t="s">
        <v>926</v>
      </c>
      <c r="P683" s="1" t="s">
        <v>458</v>
      </c>
      <c r="Q683" s="1" t="s">
        <v>901</v>
      </c>
    </row>
    <row r="684" spans="3:17" x14ac:dyDescent="0.2">
      <c r="C684" s="12" t="s">
        <v>115</v>
      </c>
      <c r="L684"/>
      <c r="M684" s="1">
        <v>774</v>
      </c>
      <c r="N684" s="1" t="s">
        <v>764</v>
      </c>
      <c r="O684" s="1" t="s">
        <v>926</v>
      </c>
      <c r="P684" s="1" t="s">
        <v>458</v>
      </c>
      <c r="Q684" s="1" t="s">
        <v>994</v>
      </c>
    </row>
    <row r="685" spans="3:17" x14ac:dyDescent="0.2">
      <c r="C685" s="12" t="s">
        <v>116</v>
      </c>
      <c r="L685"/>
      <c r="M685" s="1">
        <v>776</v>
      </c>
      <c r="N685" s="1" t="s">
        <v>764</v>
      </c>
      <c r="O685" s="1" t="s">
        <v>926</v>
      </c>
      <c r="P685" s="1" t="s">
        <v>1584</v>
      </c>
      <c r="Q685" s="1" t="s">
        <v>901</v>
      </c>
    </row>
    <row r="686" spans="3:17" x14ac:dyDescent="0.2">
      <c r="C686" s="12" t="s">
        <v>117</v>
      </c>
      <c r="L686"/>
      <c r="M686" s="1">
        <v>777</v>
      </c>
      <c r="N686" s="1" t="s">
        <v>764</v>
      </c>
      <c r="O686" s="1" t="s">
        <v>926</v>
      </c>
      <c r="P686" s="1" t="s">
        <v>1584</v>
      </c>
      <c r="Q686" s="1" t="s">
        <v>902</v>
      </c>
    </row>
    <row r="687" spans="3:17" x14ac:dyDescent="0.2">
      <c r="C687" s="12" t="s">
        <v>118</v>
      </c>
      <c r="L687"/>
      <c r="M687" s="1">
        <v>778</v>
      </c>
      <c r="N687" s="1" t="s">
        <v>764</v>
      </c>
      <c r="O687" s="1" t="s">
        <v>926</v>
      </c>
      <c r="P687" s="1" t="s">
        <v>1585</v>
      </c>
      <c r="Q687" s="1" t="s">
        <v>901</v>
      </c>
    </row>
    <row r="688" spans="3:17" x14ac:dyDescent="0.2">
      <c r="C688" s="12" t="s">
        <v>119</v>
      </c>
      <c r="L688"/>
      <c r="M688" s="1">
        <v>779</v>
      </c>
      <c r="N688" s="1" t="s">
        <v>764</v>
      </c>
      <c r="O688" s="1" t="s">
        <v>926</v>
      </c>
      <c r="P688" s="1" t="s">
        <v>1586</v>
      </c>
      <c r="Q688" s="1" t="s">
        <v>901</v>
      </c>
    </row>
    <row r="689" spans="3:17" x14ac:dyDescent="0.2">
      <c r="C689" s="12" t="s">
        <v>120</v>
      </c>
      <c r="L689"/>
      <c r="M689" s="1">
        <v>780</v>
      </c>
      <c r="N689" s="1" t="s">
        <v>764</v>
      </c>
      <c r="O689" s="1" t="s">
        <v>926</v>
      </c>
      <c r="P689" s="1" t="s">
        <v>1586</v>
      </c>
      <c r="Q689" s="1" t="s">
        <v>994</v>
      </c>
    </row>
    <row r="690" spans="3:17" x14ac:dyDescent="0.2">
      <c r="C690" s="12" t="s">
        <v>121</v>
      </c>
      <c r="L690"/>
      <c r="M690" s="1">
        <v>787</v>
      </c>
      <c r="N690" s="1" t="s">
        <v>764</v>
      </c>
      <c r="O690" s="1" t="s">
        <v>976</v>
      </c>
      <c r="P690" s="1" t="s">
        <v>529</v>
      </c>
      <c r="Q690" s="1" t="s">
        <v>901</v>
      </c>
    </row>
    <row r="691" spans="3:17" x14ac:dyDescent="0.2">
      <c r="C691" s="12" t="s">
        <v>122</v>
      </c>
      <c r="L691"/>
      <c r="M691" s="1">
        <v>788</v>
      </c>
      <c r="N691" s="1" t="s">
        <v>764</v>
      </c>
      <c r="O691" s="1" t="s">
        <v>976</v>
      </c>
      <c r="P691" s="1" t="s">
        <v>529</v>
      </c>
      <c r="Q691" s="1" t="s">
        <v>906</v>
      </c>
    </row>
    <row r="692" spans="3:17" x14ac:dyDescent="0.2">
      <c r="C692" s="12" t="s">
        <v>1153</v>
      </c>
      <c r="L692"/>
      <c r="M692" s="1">
        <v>801</v>
      </c>
      <c r="N692" s="1" t="s">
        <v>1733</v>
      </c>
      <c r="O692" s="1" t="s">
        <v>254</v>
      </c>
      <c r="P692" s="1" t="s">
        <v>1587</v>
      </c>
      <c r="Q692" s="1" t="s">
        <v>901</v>
      </c>
    </row>
    <row r="693" spans="3:17" x14ac:dyDescent="0.2">
      <c r="C693" s="12" t="s">
        <v>1154</v>
      </c>
      <c r="L693"/>
      <c r="M693" s="1">
        <v>802</v>
      </c>
      <c r="N693" s="1" t="s">
        <v>1733</v>
      </c>
      <c r="O693" s="1" t="s">
        <v>254</v>
      </c>
      <c r="P693" s="1" t="s">
        <v>1587</v>
      </c>
      <c r="Q693" s="1" t="s">
        <v>994</v>
      </c>
    </row>
    <row r="694" spans="3:17" x14ac:dyDescent="0.2">
      <c r="C694" s="12" t="s">
        <v>1155</v>
      </c>
      <c r="L694"/>
      <c r="M694" s="1">
        <v>805</v>
      </c>
      <c r="N694" s="1" t="s">
        <v>1733</v>
      </c>
      <c r="O694" s="1" t="s">
        <v>292</v>
      </c>
      <c r="P694" s="1" t="s">
        <v>1588</v>
      </c>
      <c r="Q694" s="1" t="s">
        <v>901</v>
      </c>
    </row>
    <row r="695" spans="3:17" x14ac:dyDescent="0.2">
      <c r="C695" s="12" t="s">
        <v>1156</v>
      </c>
      <c r="L695"/>
      <c r="M695" s="1">
        <v>806</v>
      </c>
      <c r="N695" s="1" t="s">
        <v>1733</v>
      </c>
      <c r="O695" s="1" t="s">
        <v>292</v>
      </c>
      <c r="P695" s="1" t="s">
        <v>1589</v>
      </c>
      <c r="Q695" s="1" t="s">
        <v>901</v>
      </c>
    </row>
    <row r="696" spans="3:17" x14ac:dyDescent="0.2">
      <c r="C696" s="12" t="s">
        <v>1157</v>
      </c>
      <c r="L696"/>
      <c r="M696" s="1">
        <v>807</v>
      </c>
      <c r="N696" s="1" t="s">
        <v>1733</v>
      </c>
      <c r="O696" s="1" t="s">
        <v>292</v>
      </c>
      <c r="P696" s="1" t="s">
        <v>1589</v>
      </c>
      <c r="Q696" s="1" t="s">
        <v>906</v>
      </c>
    </row>
    <row r="697" spans="3:17" x14ac:dyDescent="0.2">
      <c r="C697" s="12" t="s">
        <v>1158</v>
      </c>
      <c r="L697"/>
      <c r="M697" s="1">
        <v>810</v>
      </c>
      <c r="N697" s="1" t="s">
        <v>1733</v>
      </c>
      <c r="O697" s="1" t="s">
        <v>293</v>
      </c>
      <c r="P697" s="1" t="s">
        <v>1590</v>
      </c>
      <c r="Q697" s="1" t="s">
        <v>901</v>
      </c>
    </row>
    <row r="698" spans="3:17" x14ac:dyDescent="0.2">
      <c r="C698" s="12" t="s">
        <v>1159</v>
      </c>
      <c r="L698"/>
      <c r="M698" s="1">
        <v>811</v>
      </c>
      <c r="N698" s="1" t="s">
        <v>1733</v>
      </c>
      <c r="O698" s="1" t="s">
        <v>293</v>
      </c>
      <c r="P698" s="1" t="s">
        <v>1590</v>
      </c>
      <c r="Q698" s="1" t="s">
        <v>902</v>
      </c>
    </row>
    <row r="699" spans="3:17" x14ac:dyDescent="0.2">
      <c r="C699" s="12" t="s">
        <v>1160</v>
      </c>
      <c r="L699"/>
      <c r="M699" s="1">
        <v>812</v>
      </c>
      <c r="N699" s="1" t="s">
        <v>1733</v>
      </c>
      <c r="O699" s="1" t="s">
        <v>293</v>
      </c>
      <c r="P699" s="1" t="s">
        <v>1591</v>
      </c>
      <c r="Q699" s="1" t="s">
        <v>901</v>
      </c>
    </row>
    <row r="700" spans="3:17" x14ac:dyDescent="0.2">
      <c r="C700" s="12" t="s">
        <v>137</v>
      </c>
      <c r="L700"/>
      <c r="M700" s="1">
        <v>813</v>
      </c>
      <c r="N700" s="1" t="s">
        <v>1733</v>
      </c>
      <c r="O700" s="1" t="s">
        <v>293</v>
      </c>
      <c r="P700" s="1" t="s">
        <v>1592</v>
      </c>
      <c r="Q700" s="1" t="s">
        <v>901</v>
      </c>
    </row>
    <row r="701" spans="3:17" x14ac:dyDescent="0.2">
      <c r="C701" s="12" t="s">
        <v>138</v>
      </c>
      <c r="L701"/>
      <c r="M701" s="1">
        <v>814</v>
      </c>
      <c r="N701" s="1" t="s">
        <v>1733</v>
      </c>
      <c r="O701" s="1" t="s">
        <v>293</v>
      </c>
      <c r="P701" s="1" t="s">
        <v>715</v>
      </c>
      <c r="Q701" s="1" t="s">
        <v>901</v>
      </c>
    </row>
    <row r="702" spans="3:17" x14ac:dyDescent="0.2">
      <c r="C702" s="12" t="s">
        <v>139</v>
      </c>
      <c r="L702"/>
      <c r="M702" s="1">
        <v>815</v>
      </c>
      <c r="N702" s="1" t="s">
        <v>1733</v>
      </c>
      <c r="O702" s="1" t="s">
        <v>293</v>
      </c>
      <c r="P702" s="1" t="s">
        <v>715</v>
      </c>
      <c r="Q702" s="1" t="s">
        <v>902</v>
      </c>
    </row>
    <row r="703" spans="3:17" x14ac:dyDescent="0.2">
      <c r="C703" s="12" t="s">
        <v>140</v>
      </c>
      <c r="L703"/>
      <c r="M703" s="1">
        <v>816</v>
      </c>
      <c r="N703" s="1" t="s">
        <v>1733</v>
      </c>
      <c r="O703" s="1" t="s">
        <v>293</v>
      </c>
      <c r="P703" s="1" t="s">
        <v>716</v>
      </c>
      <c r="Q703" s="1" t="s">
        <v>901</v>
      </c>
    </row>
    <row r="704" spans="3:17" x14ac:dyDescent="0.2">
      <c r="C704" s="12" t="s">
        <v>141</v>
      </c>
      <c r="L704"/>
      <c r="M704" s="1">
        <v>817</v>
      </c>
      <c r="N704" s="1" t="s">
        <v>1733</v>
      </c>
      <c r="O704" s="1" t="s">
        <v>293</v>
      </c>
      <c r="P704" s="1" t="s">
        <v>716</v>
      </c>
      <c r="Q704" s="1" t="s">
        <v>902</v>
      </c>
    </row>
    <row r="705" spans="3:17" x14ac:dyDescent="0.2">
      <c r="C705" s="12" t="s">
        <v>142</v>
      </c>
      <c r="L705"/>
      <c r="M705" s="1">
        <v>818</v>
      </c>
      <c r="N705" s="1" t="s">
        <v>1733</v>
      </c>
      <c r="O705" s="1" t="s">
        <v>293</v>
      </c>
      <c r="P705" s="1" t="s">
        <v>717</v>
      </c>
      <c r="Q705" s="1" t="s">
        <v>901</v>
      </c>
    </row>
    <row r="706" spans="3:17" x14ac:dyDescent="0.2">
      <c r="C706" s="12" t="s">
        <v>143</v>
      </c>
      <c r="L706"/>
      <c r="M706" s="1">
        <v>819</v>
      </c>
      <c r="N706" s="1" t="s">
        <v>1733</v>
      </c>
      <c r="O706" s="1" t="s">
        <v>293</v>
      </c>
      <c r="P706" s="1" t="s">
        <v>717</v>
      </c>
      <c r="Q706" s="1" t="s">
        <v>902</v>
      </c>
    </row>
    <row r="707" spans="3:17" x14ac:dyDescent="0.2">
      <c r="C707" s="12" t="s">
        <v>144</v>
      </c>
      <c r="L707"/>
      <c r="M707" s="1">
        <v>821</v>
      </c>
      <c r="N707" s="1" t="s">
        <v>1733</v>
      </c>
      <c r="O707" s="1" t="s">
        <v>976</v>
      </c>
      <c r="P707" s="1" t="s">
        <v>977</v>
      </c>
      <c r="Q707" s="1" t="s">
        <v>901</v>
      </c>
    </row>
    <row r="708" spans="3:17" x14ac:dyDescent="0.2">
      <c r="C708" s="12" t="s">
        <v>145</v>
      </c>
      <c r="L708"/>
      <c r="M708" s="1">
        <v>825</v>
      </c>
      <c r="N708" s="1" t="s">
        <v>1733</v>
      </c>
      <c r="O708" s="1" t="s">
        <v>976</v>
      </c>
      <c r="P708" s="1" t="s">
        <v>1593</v>
      </c>
      <c r="Q708" s="1" t="s">
        <v>901</v>
      </c>
    </row>
    <row r="709" spans="3:17" x14ac:dyDescent="0.2">
      <c r="C709" s="12" t="s">
        <v>146</v>
      </c>
      <c r="L709"/>
      <c r="M709" s="1">
        <v>826</v>
      </c>
      <c r="N709" s="1" t="s">
        <v>1733</v>
      </c>
      <c r="O709" s="1" t="s">
        <v>976</v>
      </c>
      <c r="P709" s="1" t="s">
        <v>718</v>
      </c>
      <c r="Q709" s="1" t="s">
        <v>901</v>
      </c>
    </row>
    <row r="710" spans="3:17" x14ac:dyDescent="0.2">
      <c r="C710" s="12" t="s">
        <v>147</v>
      </c>
      <c r="L710"/>
      <c r="M710" s="1">
        <v>827</v>
      </c>
      <c r="N710" s="1" t="s">
        <v>1733</v>
      </c>
      <c r="O710" s="1" t="s">
        <v>976</v>
      </c>
      <c r="P710" s="1" t="s">
        <v>718</v>
      </c>
      <c r="Q710" s="1" t="s">
        <v>906</v>
      </c>
    </row>
    <row r="711" spans="3:17" x14ac:dyDescent="0.2">
      <c r="C711" s="12" t="s">
        <v>148</v>
      </c>
      <c r="L711"/>
      <c r="M711" s="1">
        <v>828</v>
      </c>
      <c r="N711" s="1" t="s">
        <v>1733</v>
      </c>
      <c r="O711" s="1" t="s">
        <v>976</v>
      </c>
      <c r="P711" s="1" t="s">
        <v>718</v>
      </c>
      <c r="Q711" s="1" t="s">
        <v>952</v>
      </c>
    </row>
    <row r="712" spans="3:17" x14ac:dyDescent="0.2">
      <c r="C712" s="12" t="s">
        <v>149</v>
      </c>
      <c r="L712"/>
      <c r="M712" s="1">
        <v>829</v>
      </c>
      <c r="N712" s="1" t="s">
        <v>1733</v>
      </c>
      <c r="O712" s="1" t="s">
        <v>976</v>
      </c>
      <c r="P712" s="1" t="s">
        <v>1594</v>
      </c>
      <c r="Q712" s="1" t="s">
        <v>901</v>
      </c>
    </row>
    <row r="713" spans="3:17" x14ac:dyDescent="0.2">
      <c r="C713" s="12" t="s">
        <v>150</v>
      </c>
      <c r="L713"/>
      <c r="M713" s="1">
        <v>830</v>
      </c>
      <c r="N713" s="1" t="s">
        <v>1733</v>
      </c>
      <c r="O713" s="1" t="s">
        <v>976</v>
      </c>
      <c r="P713" s="1" t="s">
        <v>719</v>
      </c>
      <c r="Q713" s="1" t="s">
        <v>901</v>
      </c>
    </row>
    <row r="714" spans="3:17" x14ac:dyDescent="0.2">
      <c r="C714" s="12" t="s">
        <v>151</v>
      </c>
      <c r="L714"/>
      <c r="M714" s="1">
        <v>831</v>
      </c>
      <c r="N714" s="1" t="s">
        <v>1733</v>
      </c>
      <c r="O714" s="1" t="s">
        <v>976</v>
      </c>
      <c r="P714" s="1" t="s">
        <v>719</v>
      </c>
      <c r="Q714" s="1" t="s">
        <v>906</v>
      </c>
    </row>
    <row r="715" spans="3:17" x14ac:dyDescent="0.2">
      <c r="C715" s="12" t="s">
        <v>152</v>
      </c>
      <c r="L715"/>
      <c r="M715" s="1">
        <v>832</v>
      </c>
      <c r="N715" s="1" t="s">
        <v>1733</v>
      </c>
      <c r="O715" s="1" t="s">
        <v>976</v>
      </c>
      <c r="P715" s="1" t="s">
        <v>1595</v>
      </c>
      <c r="Q715" s="1" t="s">
        <v>901</v>
      </c>
    </row>
    <row r="716" spans="3:17" x14ac:dyDescent="0.2">
      <c r="C716" s="12" t="s">
        <v>153</v>
      </c>
      <c r="L716"/>
      <c r="M716" s="1">
        <v>833</v>
      </c>
      <c r="N716" s="1" t="s">
        <v>1733</v>
      </c>
      <c r="O716" s="1" t="s">
        <v>976</v>
      </c>
      <c r="P716" s="1" t="s">
        <v>1595</v>
      </c>
      <c r="Q716" s="1" t="s">
        <v>906</v>
      </c>
    </row>
    <row r="717" spans="3:17" x14ac:dyDescent="0.2">
      <c r="C717" s="12" t="s">
        <v>154</v>
      </c>
      <c r="L717"/>
      <c r="M717" s="1">
        <v>834</v>
      </c>
      <c r="N717" s="1" t="s">
        <v>1733</v>
      </c>
      <c r="O717" s="1" t="s">
        <v>976</v>
      </c>
      <c r="P717" s="1" t="s">
        <v>513</v>
      </c>
      <c r="Q717" s="1" t="s">
        <v>901</v>
      </c>
    </row>
    <row r="718" spans="3:17" x14ac:dyDescent="0.2">
      <c r="C718" s="12" t="s">
        <v>155</v>
      </c>
      <c r="L718"/>
      <c r="M718" s="1">
        <v>835</v>
      </c>
      <c r="N718" s="1" t="s">
        <v>1733</v>
      </c>
      <c r="O718" s="1" t="s">
        <v>976</v>
      </c>
      <c r="P718" s="1" t="s">
        <v>720</v>
      </c>
      <c r="Q718" s="1" t="s">
        <v>901</v>
      </c>
    </row>
    <row r="719" spans="3:17" x14ac:dyDescent="0.2">
      <c r="C719" s="12" t="s">
        <v>156</v>
      </c>
      <c r="L719"/>
      <c r="M719" s="1">
        <v>836</v>
      </c>
      <c r="N719" s="1" t="s">
        <v>1733</v>
      </c>
      <c r="O719" s="1" t="s">
        <v>976</v>
      </c>
      <c r="P719" s="1" t="s">
        <v>720</v>
      </c>
      <c r="Q719" s="1" t="s">
        <v>906</v>
      </c>
    </row>
    <row r="720" spans="3:17" x14ac:dyDescent="0.2">
      <c r="C720" s="12" t="s">
        <v>157</v>
      </c>
      <c r="L720"/>
      <c r="M720" s="1">
        <v>837</v>
      </c>
      <c r="N720" s="1" t="s">
        <v>1733</v>
      </c>
      <c r="O720" s="1" t="s">
        <v>976</v>
      </c>
      <c r="P720" s="1" t="s">
        <v>721</v>
      </c>
      <c r="Q720" s="1" t="s">
        <v>901</v>
      </c>
    </row>
    <row r="721" spans="3:17" x14ac:dyDescent="0.2">
      <c r="C721" s="12" t="s">
        <v>158</v>
      </c>
      <c r="L721"/>
      <c r="M721" s="1">
        <v>838</v>
      </c>
      <c r="N721" s="1" t="s">
        <v>1733</v>
      </c>
      <c r="O721" s="1" t="s">
        <v>976</v>
      </c>
      <c r="P721" s="1" t="s">
        <v>721</v>
      </c>
      <c r="Q721" s="1" t="s">
        <v>906</v>
      </c>
    </row>
    <row r="722" spans="3:17" x14ac:dyDescent="0.2">
      <c r="C722" s="12" t="s">
        <v>159</v>
      </c>
      <c r="L722"/>
      <c r="M722" s="1">
        <v>839</v>
      </c>
      <c r="N722" s="1" t="s">
        <v>1733</v>
      </c>
      <c r="O722" s="1" t="s">
        <v>976</v>
      </c>
      <c r="P722" s="1" t="s">
        <v>722</v>
      </c>
      <c r="Q722" s="1" t="s">
        <v>901</v>
      </c>
    </row>
    <row r="723" spans="3:17" x14ac:dyDescent="0.2">
      <c r="C723" s="12" t="s">
        <v>160</v>
      </c>
      <c r="L723"/>
      <c r="M723" s="1">
        <v>840</v>
      </c>
      <c r="N723" s="1" t="s">
        <v>1733</v>
      </c>
      <c r="O723" s="1" t="s">
        <v>976</v>
      </c>
      <c r="P723" s="1" t="s">
        <v>722</v>
      </c>
      <c r="Q723" s="1" t="s">
        <v>906</v>
      </c>
    </row>
    <row r="724" spans="3:17" x14ac:dyDescent="0.2">
      <c r="C724" s="12" t="s">
        <v>161</v>
      </c>
      <c r="L724"/>
      <c r="M724" s="1">
        <v>841</v>
      </c>
      <c r="N724" s="1" t="s">
        <v>1733</v>
      </c>
      <c r="O724" s="1" t="s">
        <v>976</v>
      </c>
      <c r="P724" s="1" t="s">
        <v>1596</v>
      </c>
      <c r="Q724" s="1" t="s">
        <v>901</v>
      </c>
    </row>
    <row r="725" spans="3:17" x14ac:dyDescent="0.2">
      <c r="C725" s="12" t="s">
        <v>162</v>
      </c>
      <c r="L725"/>
      <c r="M725" s="1">
        <v>842</v>
      </c>
      <c r="N725" s="1" t="s">
        <v>1733</v>
      </c>
      <c r="O725" s="1" t="s">
        <v>976</v>
      </c>
      <c r="P725" s="1" t="s">
        <v>1596</v>
      </c>
      <c r="Q725" s="1" t="s">
        <v>906</v>
      </c>
    </row>
    <row r="726" spans="3:17" x14ac:dyDescent="0.2">
      <c r="C726" s="12" t="s">
        <v>163</v>
      </c>
      <c r="L726"/>
      <c r="M726" s="1">
        <v>843</v>
      </c>
      <c r="N726" s="1" t="s">
        <v>1733</v>
      </c>
      <c r="O726" s="1" t="s">
        <v>976</v>
      </c>
      <c r="P726" s="1" t="s">
        <v>1597</v>
      </c>
      <c r="Q726" s="1" t="s">
        <v>901</v>
      </c>
    </row>
    <row r="727" spans="3:17" x14ac:dyDescent="0.2">
      <c r="C727" s="12" t="s">
        <v>164</v>
      </c>
      <c r="L727"/>
      <c r="M727" s="1">
        <v>844</v>
      </c>
      <c r="N727" s="1" t="s">
        <v>1733</v>
      </c>
      <c r="O727" s="1" t="s">
        <v>976</v>
      </c>
      <c r="P727" s="1" t="s">
        <v>723</v>
      </c>
      <c r="Q727" s="1" t="s">
        <v>901</v>
      </c>
    </row>
    <row r="728" spans="3:17" x14ac:dyDescent="0.2">
      <c r="C728" s="12" t="s">
        <v>165</v>
      </c>
      <c r="L728"/>
      <c r="M728" s="1">
        <v>845</v>
      </c>
      <c r="N728" s="1" t="s">
        <v>1733</v>
      </c>
      <c r="O728" s="1" t="s">
        <v>976</v>
      </c>
      <c r="P728" s="1" t="s">
        <v>723</v>
      </c>
      <c r="Q728" s="1" t="s">
        <v>906</v>
      </c>
    </row>
    <row r="729" spans="3:17" x14ac:dyDescent="0.2">
      <c r="C729" s="12" t="s">
        <v>166</v>
      </c>
      <c r="L729"/>
      <c r="M729" s="1">
        <v>846</v>
      </c>
      <c r="N729" s="1" t="s">
        <v>1733</v>
      </c>
      <c r="O729" s="1" t="s">
        <v>976</v>
      </c>
      <c r="P729" s="1" t="s">
        <v>1598</v>
      </c>
      <c r="Q729" s="1" t="s">
        <v>901</v>
      </c>
    </row>
    <row r="730" spans="3:17" x14ac:dyDescent="0.2">
      <c r="C730" s="12" t="s">
        <v>167</v>
      </c>
      <c r="L730"/>
      <c r="M730" s="1">
        <v>847</v>
      </c>
      <c r="N730" s="1" t="s">
        <v>1733</v>
      </c>
      <c r="O730" s="1" t="s">
        <v>976</v>
      </c>
      <c r="P730" s="1" t="s">
        <v>1598</v>
      </c>
      <c r="Q730" s="1" t="s">
        <v>906</v>
      </c>
    </row>
    <row r="731" spans="3:17" x14ac:dyDescent="0.2">
      <c r="C731" s="12" t="s">
        <v>168</v>
      </c>
      <c r="L731"/>
      <c r="M731" s="1">
        <v>848</v>
      </c>
      <c r="N731" s="1" t="s">
        <v>1733</v>
      </c>
      <c r="O731" s="1" t="s">
        <v>976</v>
      </c>
      <c r="P731" s="1" t="s">
        <v>1599</v>
      </c>
      <c r="Q731" s="1" t="s">
        <v>901</v>
      </c>
    </row>
    <row r="732" spans="3:17" x14ac:dyDescent="0.2">
      <c r="C732" s="12" t="s">
        <v>169</v>
      </c>
      <c r="L732"/>
      <c r="M732" s="1">
        <v>849</v>
      </c>
      <c r="N732" s="1" t="s">
        <v>1733</v>
      </c>
      <c r="O732" s="1" t="s">
        <v>976</v>
      </c>
      <c r="P732" s="1" t="s">
        <v>1599</v>
      </c>
      <c r="Q732" s="1" t="s">
        <v>906</v>
      </c>
    </row>
    <row r="733" spans="3:17" x14ac:dyDescent="0.2">
      <c r="C733" s="12" t="s">
        <v>170</v>
      </c>
      <c r="L733"/>
      <c r="M733" s="1">
        <v>850</v>
      </c>
      <c r="N733" s="1" t="s">
        <v>1733</v>
      </c>
      <c r="O733" s="1" t="s">
        <v>976</v>
      </c>
      <c r="P733" s="1" t="s">
        <v>514</v>
      </c>
      <c r="Q733" s="1" t="s">
        <v>901</v>
      </c>
    </row>
    <row r="734" spans="3:17" x14ac:dyDescent="0.2">
      <c r="C734" s="12" t="s">
        <v>171</v>
      </c>
      <c r="L734"/>
      <c r="M734" s="1">
        <v>851</v>
      </c>
      <c r="N734" s="1" t="s">
        <v>1733</v>
      </c>
      <c r="O734" s="1" t="s">
        <v>976</v>
      </c>
      <c r="P734" s="1" t="s">
        <v>724</v>
      </c>
      <c r="Q734" s="1" t="s">
        <v>901</v>
      </c>
    </row>
    <row r="735" spans="3:17" x14ac:dyDescent="0.2">
      <c r="C735" s="12" t="s">
        <v>172</v>
      </c>
      <c r="L735"/>
      <c r="M735" s="1">
        <v>852</v>
      </c>
      <c r="N735" s="1" t="s">
        <v>1733</v>
      </c>
      <c r="O735" s="1" t="s">
        <v>976</v>
      </c>
      <c r="P735" s="1" t="s">
        <v>724</v>
      </c>
      <c r="Q735" s="1" t="s">
        <v>906</v>
      </c>
    </row>
    <row r="736" spans="3:17" x14ac:dyDescent="0.2">
      <c r="C736" s="12" t="s">
        <v>173</v>
      </c>
      <c r="L736"/>
      <c r="M736" s="1">
        <v>853</v>
      </c>
      <c r="N736" s="1" t="s">
        <v>1733</v>
      </c>
      <c r="O736" s="1" t="s">
        <v>976</v>
      </c>
      <c r="P736" s="1" t="s">
        <v>725</v>
      </c>
      <c r="Q736" s="1" t="s">
        <v>901</v>
      </c>
    </row>
    <row r="737" spans="3:17" x14ac:dyDescent="0.2">
      <c r="C737" s="12" t="s">
        <v>174</v>
      </c>
      <c r="L737"/>
      <c r="M737" s="1">
        <v>854</v>
      </c>
      <c r="N737" s="1" t="s">
        <v>1733</v>
      </c>
      <c r="O737" s="1" t="s">
        <v>976</v>
      </c>
      <c r="P737" s="1" t="s">
        <v>725</v>
      </c>
      <c r="Q737" s="1" t="s">
        <v>906</v>
      </c>
    </row>
    <row r="738" spans="3:17" x14ac:dyDescent="0.2">
      <c r="C738" s="12" t="s">
        <v>175</v>
      </c>
      <c r="L738"/>
      <c r="M738" s="1">
        <v>855</v>
      </c>
      <c r="N738" s="1" t="s">
        <v>1733</v>
      </c>
      <c r="O738" s="1" t="s">
        <v>976</v>
      </c>
      <c r="P738" s="1" t="s">
        <v>726</v>
      </c>
      <c r="Q738" s="1" t="s">
        <v>901</v>
      </c>
    </row>
    <row r="739" spans="3:17" x14ac:dyDescent="0.2">
      <c r="C739" s="12" t="s">
        <v>176</v>
      </c>
      <c r="L739"/>
      <c r="M739" s="1">
        <v>856</v>
      </c>
      <c r="N739" s="1" t="s">
        <v>1733</v>
      </c>
      <c r="O739" s="1" t="s">
        <v>976</v>
      </c>
      <c r="P739" s="1" t="s">
        <v>726</v>
      </c>
      <c r="Q739" s="1" t="s">
        <v>952</v>
      </c>
    </row>
    <row r="740" spans="3:17" x14ac:dyDescent="0.2">
      <c r="C740" s="12" t="s">
        <v>177</v>
      </c>
      <c r="L740"/>
      <c r="M740" s="1">
        <v>857</v>
      </c>
      <c r="N740" s="1" t="s">
        <v>1733</v>
      </c>
      <c r="O740" s="1" t="s">
        <v>976</v>
      </c>
      <c r="P740" s="1" t="s">
        <v>727</v>
      </c>
      <c r="Q740" s="1" t="s">
        <v>901</v>
      </c>
    </row>
    <row r="741" spans="3:17" x14ac:dyDescent="0.2">
      <c r="C741" s="12" t="s">
        <v>178</v>
      </c>
      <c r="L741"/>
      <c r="M741" s="1">
        <v>858</v>
      </c>
      <c r="N741" s="1" t="s">
        <v>1733</v>
      </c>
      <c r="O741" s="1" t="s">
        <v>976</v>
      </c>
      <c r="P741" s="1" t="s">
        <v>727</v>
      </c>
      <c r="Q741" s="1" t="s">
        <v>906</v>
      </c>
    </row>
    <row r="742" spans="3:17" x14ac:dyDescent="0.2">
      <c r="C742" s="12" t="s">
        <v>179</v>
      </c>
      <c r="L742"/>
      <c r="M742" s="1">
        <v>859</v>
      </c>
      <c r="N742" s="1" t="s">
        <v>1733</v>
      </c>
      <c r="O742" s="1" t="s">
        <v>976</v>
      </c>
      <c r="P742" s="1" t="s">
        <v>515</v>
      </c>
      <c r="Q742" s="1" t="s">
        <v>901</v>
      </c>
    </row>
    <row r="743" spans="3:17" x14ac:dyDescent="0.2">
      <c r="C743" s="12" t="s">
        <v>1676</v>
      </c>
      <c r="L743"/>
      <c r="M743" s="1">
        <v>860</v>
      </c>
      <c r="N743" s="1" t="s">
        <v>1733</v>
      </c>
      <c r="O743" s="1" t="s">
        <v>976</v>
      </c>
      <c r="P743" s="1" t="s">
        <v>728</v>
      </c>
      <c r="Q743" s="1" t="s">
        <v>901</v>
      </c>
    </row>
    <row r="744" spans="3:17" x14ac:dyDescent="0.2">
      <c r="C744" s="12" t="s">
        <v>1677</v>
      </c>
      <c r="L744"/>
      <c r="M744" s="1">
        <v>861</v>
      </c>
      <c r="N744" s="1" t="s">
        <v>1733</v>
      </c>
      <c r="O744" s="1" t="s">
        <v>976</v>
      </c>
      <c r="P744" s="1" t="s">
        <v>728</v>
      </c>
      <c r="Q744" s="1" t="s">
        <v>906</v>
      </c>
    </row>
    <row r="745" spans="3:17" x14ac:dyDescent="0.2">
      <c r="C745" s="12" t="s">
        <v>1678</v>
      </c>
      <c r="L745"/>
      <c r="M745" s="1">
        <v>862</v>
      </c>
      <c r="N745" s="1" t="s">
        <v>1733</v>
      </c>
      <c r="O745" s="1" t="s">
        <v>976</v>
      </c>
      <c r="P745" s="1" t="s">
        <v>1600</v>
      </c>
      <c r="Q745" s="1" t="s">
        <v>901</v>
      </c>
    </row>
    <row r="746" spans="3:17" x14ac:dyDescent="0.2">
      <c r="C746" s="12" t="s">
        <v>1679</v>
      </c>
      <c r="L746"/>
      <c r="M746" s="1">
        <v>863</v>
      </c>
      <c r="N746" s="1" t="s">
        <v>1733</v>
      </c>
      <c r="O746" s="1" t="s">
        <v>976</v>
      </c>
      <c r="P746" s="1" t="s">
        <v>729</v>
      </c>
      <c r="Q746" s="1" t="s">
        <v>901</v>
      </c>
    </row>
    <row r="747" spans="3:17" x14ac:dyDescent="0.2">
      <c r="C747" s="12" t="s">
        <v>1680</v>
      </c>
      <c r="L747"/>
      <c r="M747" s="1">
        <v>864</v>
      </c>
      <c r="N747" s="1" t="s">
        <v>1733</v>
      </c>
      <c r="O747" s="1" t="s">
        <v>976</v>
      </c>
      <c r="P747" s="1" t="s">
        <v>729</v>
      </c>
      <c r="Q747" s="1" t="s">
        <v>906</v>
      </c>
    </row>
    <row r="748" spans="3:17" x14ac:dyDescent="0.2">
      <c r="C748" s="12" t="s">
        <v>1681</v>
      </c>
      <c r="L748"/>
      <c r="M748" s="1">
        <v>865</v>
      </c>
      <c r="N748" s="1" t="s">
        <v>1733</v>
      </c>
      <c r="O748" s="1" t="s">
        <v>976</v>
      </c>
      <c r="P748" s="1" t="s">
        <v>730</v>
      </c>
      <c r="Q748" s="1" t="s">
        <v>901</v>
      </c>
    </row>
    <row r="749" spans="3:17" x14ac:dyDescent="0.2">
      <c r="C749" s="12" t="s">
        <v>1682</v>
      </c>
      <c r="L749"/>
      <c r="M749" s="1">
        <v>866</v>
      </c>
      <c r="N749" s="1" t="s">
        <v>1733</v>
      </c>
      <c r="O749" s="1" t="s">
        <v>976</v>
      </c>
      <c r="P749" s="1" t="s">
        <v>730</v>
      </c>
      <c r="Q749" s="1" t="s">
        <v>906</v>
      </c>
    </row>
    <row r="750" spans="3:17" x14ac:dyDescent="0.2">
      <c r="C750" s="12" t="s">
        <v>1683</v>
      </c>
      <c r="L750"/>
      <c r="M750" s="1">
        <v>867</v>
      </c>
      <c r="N750" s="1" t="s">
        <v>1733</v>
      </c>
      <c r="O750" s="1" t="s">
        <v>976</v>
      </c>
      <c r="P750" s="1" t="s">
        <v>731</v>
      </c>
      <c r="Q750" s="1" t="s">
        <v>901</v>
      </c>
    </row>
    <row r="751" spans="3:17" x14ac:dyDescent="0.2">
      <c r="C751" s="12" t="s">
        <v>1684</v>
      </c>
      <c r="L751"/>
      <c r="M751" s="1">
        <v>868</v>
      </c>
      <c r="N751" s="1" t="s">
        <v>1733</v>
      </c>
      <c r="O751" s="1" t="s">
        <v>976</v>
      </c>
      <c r="P751" s="1" t="s">
        <v>731</v>
      </c>
      <c r="Q751" s="1" t="s">
        <v>906</v>
      </c>
    </row>
    <row r="752" spans="3:17" x14ac:dyDescent="0.2">
      <c r="C752" s="12" t="s">
        <v>1685</v>
      </c>
      <c r="L752"/>
      <c r="M752" s="1">
        <v>869</v>
      </c>
      <c r="N752" s="1" t="s">
        <v>1733</v>
      </c>
      <c r="O752" s="1" t="s">
        <v>976</v>
      </c>
      <c r="P752" s="1" t="s">
        <v>732</v>
      </c>
      <c r="Q752" s="1" t="s">
        <v>901</v>
      </c>
    </row>
    <row r="753" spans="3:17" x14ac:dyDescent="0.2">
      <c r="C753" s="12" t="s">
        <v>1686</v>
      </c>
      <c r="L753"/>
      <c r="M753" s="1">
        <v>870</v>
      </c>
      <c r="N753" s="1" t="s">
        <v>1733</v>
      </c>
      <c r="O753" s="1" t="s">
        <v>976</v>
      </c>
      <c r="P753" s="1" t="s">
        <v>732</v>
      </c>
      <c r="Q753" s="1" t="s">
        <v>952</v>
      </c>
    </row>
    <row r="754" spans="3:17" x14ac:dyDescent="0.2">
      <c r="C754" s="12" t="s">
        <v>1687</v>
      </c>
      <c r="L754"/>
      <c r="M754" s="1">
        <v>871</v>
      </c>
      <c r="N754" s="1" t="s">
        <v>1733</v>
      </c>
      <c r="O754" s="1" t="s">
        <v>976</v>
      </c>
      <c r="P754" s="1" t="s">
        <v>516</v>
      </c>
      <c r="Q754" s="1" t="s">
        <v>901</v>
      </c>
    </row>
    <row r="755" spans="3:17" x14ac:dyDescent="0.2">
      <c r="C755" s="12" t="s">
        <v>1688</v>
      </c>
      <c r="L755"/>
      <c r="M755" s="1">
        <v>872</v>
      </c>
      <c r="N755" s="1" t="s">
        <v>1733</v>
      </c>
      <c r="O755" s="1" t="s">
        <v>976</v>
      </c>
      <c r="P755" s="1" t="s">
        <v>733</v>
      </c>
      <c r="Q755" s="1" t="s">
        <v>901</v>
      </c>
    </row>
    <row r="756" spans="3:17" x14ac:dyDescent="0.2">
      <c r="C756" s="12" t="s">
        <v>1689</v>
      </c>
      <c r="L756"/>
      <c r="M756" s="1">
        <v>873</v>
      </c>
      <c r="N756" s="1" t="s">
        <v>1733</v>
      </c>
      <c r="O756" s="1" t="s">
        <v>976</v>
      </c>
      <c r="P756" s="1" t="s">
        <v>733</v>
      </c>
      <c r="Q756" s="1" t="s">
        <v>952</v>
      </c>
    </row>
    <row r="757" spans="3:17" x14ac:dyDescent="0.2">
      <c r="C757" s="12" t="s">
        <v>1615</v>
      </c>
      <c r="L757"/>
      <c r="M757" s="1">
        <v>874</v>
      </c>
      <c r="N757" s="1" t="s">
        <v>1733</v>
      </c>
      <c r="O757" s="1" t="s">
        <v>976</v>
      </c>
      <c r="P757" s="1" t="s">
        <v>734</v>
      </c>
      <c r="Q757" s="1" t="s">
        <v>901</v>
      </c>
    </row>
    <row r="758" spans="3:17" x14ac:dyDescent="0.2">
      <c r="C758" s="12" t="s">
        <v>583</v>
      </c>
      <c r="L758"/>
      <c r="M758" s="1">
        <v>875</v>
      </c>
      <c r="N758" s="1" t="s">
        <v>1733</v>
      </c>
      <c r="O758" s="1" t="s">
        <v>976</v>
      </c>
      <c r="P758" s="1" t="s">
        <v>734</v>
      </c>
      <c r="Q758" s="1" t="s">
        <v>906</v>
      </c>
    </row>
    <row r="759" spans="3:17" x14ac:dyDescent="0.2">
      <c r="C759" s="12" t="s">
        <v>584</v>
      </c>
      <c r="L759"/>
      <c r="M759" s="1">
        <v>876</v>
      </c>
      <c r="N759" s="1" t="s">
        <v>1733</v>
      </c>
      <c r="O759" s="1" t="s">
        <v>976</v>
      </c>
      <c r="P759" s="1" t="s">
        <v>735</v>
      </c>
      <c r="Q759" s="1" t="s">
        <v>901</v>
      </c>
    </row>
    <row r="760" spans="3:17" x14ac:dyDescent="0.2">
      <c r="C760" s="12" t="s">
        <v>585</v>
      </c>
      <c r="L760"/>
      <c r="M760" s="1">
        <v>877</v>
      </c>
      <c r="N760" s="1" t="s">
        <v>1733</v>
      </c>
      <c r="O760" s="1" t="s">
        <v>976</v>
      </c>
      <c r="P760" s="1" t="s">
        <v>735</v>
      </c>
      <c r="Q760" s="1" t="s">
        <v>906</v>
      </c>
    </row>
    <row r="761" spans="3:17" x14ac:dyDescent="0.2">
      <c r="C761" s="12" t="s">
        <v>586</v>
      </c>
      <c r="L761"/>
      <c r="M761" s="1">
        <v>878</v>
      </c>
      <c r="N761" s="1" t="s">
        <v>1733</v>
      </c>
      <c r="O761" s="1" t="s">
        <v>976</v>
      </c>
      <c r="P761" s="1" t="s">
        <v>736</v>
      </c>
      <c r="Q761" s="1" t="s">
        <v>901</v>
      </c>
    </row>
    <row r="762" spans="3:17" x14ac:dyDescent="0.2">
      <c r="C762" s="12" t="s">
        <v>587</v>
      </c>
      <c r="L762"/>
      <c r="M762" s="1">
        <v>879</v>
      </c>
      <c r="N762" s="1" t="s">
        <v>1733</v>
      </c>
      <c r="O762" s="1" t="s">
        <v>976</v>
      </c>
      <c r="P762" s="1" t="s">
        <v>736</v>
      </c>
      <c r="Q762" s="1" t="s">
        <v>906</v>
      </c>
    </row>
    <row r="763" spans="3:17" x14ac:dyDescent="0.2">
      <c r="C763" s="12" t="s">
        <v>588</v>
      </c>
      <c r="L763"/>
      <c r="M763" s="1">
        <v>880</v>
      </c>
      <c r="N763" s="1" t="s">
        <v>1733</v>
      </c>
      <c r="O763" s="1" t="s">
        <v>976</v>
      </c>
      <c r="P763" s="1" t="s">
        <v>737</v>
      </c>
      <c r="Q763" s="1" t="s">
        <v>901</v>
      </c>
    </row>
    <row r="764" spans="3:17" x14ac:dyDescent="0.2">
      <c r="C764" s="12" t="s">
        <v>589</v>
      </c>
      <c r="L764"/>
      <c r="M764" s="1">
        <v>881</v>
      </c>
      <c r="N764" s="1" t="s">
        <v>1733</v>
      </c>
      <c r="O764" s="1" t="s">
        <v>976</v>
      </c>
      <c r="P764" s="1" t="s">
        <v>737</v>
      </c>
      <c r="Q764" s="1" t="s">
        <v>906</v>
      </c>
    </row>
    <row r="765" spans="3:17" x14ac:dyDescent="0.2">
      <c r="C765" s="12" t="s">
        <v>590</v>
      </c>
      <c r="L765"/>
      <c r="M765" s="1">
        <v>883</v>
      </c>
      <c r="N765" s="1" t="s">
        <v>1733</v>
      </c>
      <c r="O765" s="1" t="s">
        <v>976</v>
      </c>
      <c r="P765" s="1" t="s">
        <v>529</v>
      </c>
      <c r="Q765" s="1" t="s">
        <v>901</v>
      </c>
    </row>
    <row r="766" spans="3:17" x14ac:dyDescent="0.2">
      <c r="C766" s="12" t="s">
        <v>591</v>
      </c>
      <c r="L766"/>
      <c r="M766" s="1">
        <v>884</v>
      </c>
      <c r="N766" s="1" t="s">
        <v>1733</v>
      </c>
      <c r="O766" s="1" t="s">
        <v>976</v>
      </c>
      <c r="P766" s="1" t="s">
        <v>529</v>
      </c>
      <c r="Q766" s="1" t="s">
        <v>906</v>
      </c>
    </row>
    <row r="767" spans="3:17" x14ac:dyDescent="0.2">
      <c r="C767" s="12" t="s">
        <v>592</v>
      </c>
      <c r="L767"/>
      <c r="M767" s="1">
        <v>887</v>
      </c>
      <c r="N767" s="1" t="s">
        <v>1733</v>
      </c>
      <c r="O767" s="1" t="s">
        <v>976</v>
      </c>
      <c r="P767" s="1" t="s">
        <v>973</v>
      </c>
      <c r="Q767" s="1" t="s">
        <v>322</v>
      </c>
    </row>
    <row r="768" spans="3:17" x14ac:dyDescent="0.2">
      <c r="C768" s="12" t="s">
        <v>593</v>
      </c>
      <c r="L768"/>
      <c r="M768" s="1">
        <v>890</v>
      </c>
      <c r="N768" s="1" t="s">
        <v>1733</v>
      </c>
      <c r="O768" s="1" t="s">
        <v>976</v>
      </c>
      <c r="P768" s="1" t="s">
        <v>295</v>
      </c>
      <c r="Q768" s="1" t="s">
        <v>322</v>
      </c>
    </row>
    <row r="769" spans="3:17" x14ac:dyDescent="0.2">
      <c r="C769" s="12" t="s">
        <v>594</v>
      </c>
      <c r="L769"/>
      <c r="M769" s="1">
        <v>893</v>
      </c>
      <c r="N769" s="1" t="s">
        <v>1733</v>
      </c>
      <c r="O769" s="1" t="s">
        <v>976</v>
      </c>
      <c r="P769" s="1" t="s">
        <v>296</v>
      </c>
      <c r="Q769" s="1" t="s">
        <v>322</v>
      </c>
    </row>
    <row r="770" spans="3:17" x14ac:dyDescent="0.2">
      <c r="C770" s="12" t="s">
        <v>780</v>
      </c>
      <c r="L770"/>
      <c r="M770" s="1">
        <v>895</v>
      </c>
      <c r="N770" s="1" t="s">
        <v>1733</v>
      </c>
      <c r="O770" s="1" t="s">
        <v>976</v>
      </c>
      <c r="P770" s="1" t="s">
        <v>255</v>
      </c>
      <c r="Q770" s="1" t="s">
        <v>322</v>
      </c>
    </row>
    <row r="771" spans="3:17" x14ac:dyDescent="0.2">
      <c r="C771" s="12" t="s">
        <v>781</v>
      </c>
      <c r="L771"/>
      <c r="M771" s="1">
        <v>897</v>
      </c>
      <c r="N771" s="1" t="s">
        <v>1733</v>
      </c>
      <c r="O771" s="1" t="s">
        <v>976</v>
      </c>
      <c r="P771" s="1" t="s">
        <v>525</v>
      </c>
      <c r="Q771" s="1" t="s">
        <v>322</v>
      </c>
    </row>
    <row r="772" spans="3:17" x14ac:dyDescent="0.2">
      <c r="C772" s="12" t="s">
        <v>782</v>
      </c>
      <c r="L772"/>
      <c r="M772" s="1">
        <v>899</v>
      </c>
      <c r="N772" s="1" t="s">
        <v>1733</v>
      </c>
      <c r="O772" s="1" t="s">
        <v>976</v>
      </c>
      <c r="P772" s="1" t="s">
        <v>480</v>
      </c>
      <c r="Q772" s="1" t="s">
        <v>906</v>
      </c>
    </row>
    <row r="773" spans="3:17" x14ac:dyDescent="0.2">
      <c r="C773" s="12" t="s">
        <v>783</v>
      </c>
      <c r="L773"/>
      <c r="M773" s="1">
        <v>900</v>
      </c>
      <c r="N773" s="1" t="s">
        <v>1733</v>
      </c>
      <c r="O773" s="1" t="s">
        <v>976</v>
      </c>
      <c r="P773" s="1" t="s">
        <v>480</v>
      </c>
      <c r="Q773" s="1" t="s">
        <v>322</v>
      </c>
    </row>
    <row r="774" spans="3:17" x14ac:dyDescent="0.2">
      <c r="C774" s="12" t="s">
        <v>784</v>
      </c>
      <c r="L774"/>
      <c r="M774" s="1">
        <v>901</v>
      </c>
      <c r="N774" s="1" t="s">
        <v>1733</v>
      </c>
      <c r="O774" s="1" t="s">
        <v>976</v>
      </c>
      <c r="P774" s="1" t="s">
        <v>527</v>
      </c>
      <c r="Q774" s="1" t="s">
        <v>901</v>
      </c>
    </row>
    <row r="775" spans="3:17" x14ac:dyDescent="0.2">
      <c r="C775" s="12" t="s">
        <v>785</v>
      </c>
      <c r="L775"/>
      <c r="M775" s="1">
        <v>902</v>
      </c>
      <c r="N775" s="1" t="s">
        <v>1733</v>
      </c>
      <c r="O775" s="1" t="s">
        <v>976</v>
      </c>
      <c r="P775" s="1" t="s">
        <v>527</v>
      </c>
      <c r="Q775" s="1" t="s">
        <v>906</v>
      </c>
    </row>
    <row r="776" spans="3:17" x14ac:dyDescent="0.2">
      <c r="C776" s="12" t="s">
        <v>786</v>
      </c>
      <c r="L776"/>
      <c r="M776" s="1">
        <v>904</v>
      </c>
      <c r="N776" s="1" t="s">
        <v>1733</v>
      </c>
      <c r="O776" s="1" t="s">
        <v>976</v>
      </c>
      <c r="P776" s="1" t="s">
        <v>527</v>
      </c>
      <c r="Q776" s="1" t="s">
        <v>322</v>
      </c>
    </row>
    <row r="777" spans="3:17" x14ac:dyDescent="0.2">
      <c r="C777" s="12" t="s">
        <v>1718</v>
      </c>
      <c r="L777"/>
      <c r="M777" s="1">
        <v>905</v>
      </c>
      <c r="N777" s="1" t="s">
        <v>1733</v>
      </c>
      <c r="O777" s="1" t="s">
        <v>976</v>
      </c>
      <c r="P777" s="1" t="s">
        <v>508</v>
      </c>
      <c r="Q777" s="1" t="s">
        <v>901</v>
      </c>
    </row>
    <row r="778" spans="3:17" x14ac:dyDescent="0.2">
      <c r="C778" s="12" t="s">
        <v>1719</v>
      </c>
      <c r="L778"/>
      <c r="M778" s="1">
        <v>906</v>
      </c>
      <c r="N778" s="1" t="s">
        <v>1733</v>
      </c>
      <c r="O778" s="1" t="s">
        <v>976</v>
      </c>
      <c r="P778" s="1" t="s">
        <v>508</v>
      </c>
      <c r="Q778" s="1" t="s">
        <v>322</v>
      </c>
    </row>
    <row r="779" spans="3:17" x14ac:dyDescent="0.2">
      <c r="C779" s="12" t="s">
        <v>1720</v>
      </c>
      <c r="L779"/>
      <c r="M779" s="1">
        <v>907</v>
      </c>
      <c r="N779" s="1" t="s">
        <v>1733</v>
      </c>
      <c r="O779" s="1" t="s">
        <v>976</v>
      </c>
      <c r="P779" s="1" t="s">
        <v>528</v>
      </c>
      <c r="Q779" s="1" t="s">
        <v>901</v>
      </c>
    </row>
    <row r="780" spans="3:17" x14ac:dyDescent="0.2">
      <c r="C780" s="12" t="s">
        <v>1721</v>
      </c>
      <c r="L780"/>
      <c r="M780" s="1">
        <v>908</v>
      </c>
      <c r="N780" s="1" t="s">
        <v>1733</v>
      </c>
      <c r="O780" s="1" t="s">
        <v>976</v>
      </c>
      <c r="P780" s="1" t="s">
        <v>528</v>
      </c>
      <c r="Q780" s="1" t="s">
        <v>906</v>
      </c>
    </row>
    <row r="781" spans="3:17" x14ac:dyDescent="0.2">
      <c r="C781" s="12" t="s">
        <v>1722</v>
      </c>
      <c r="L781"/>
      <c r="M781" s="1">
        <v>909</v>
      </c>
      <c r="N781" s="1" t="s">
        <v>1733</v>
      </c>
      <c r="O781" s="1" t="s">
        <v>976</v>
      </c>
      <c r="P781" s="1" t="s">
        <v>528</v>
      </c>
      <c r="Q781" s="1" t="s">
        <v>322</v>
      </c>
    </row>
    <row r="782" spans="3:17" x14ac:dyDescent="0.2">
      <c r="C782" s="12" t="s">
        <v>1723</v>
      </c>
      <c r="L782"/>
      <c r="M782" s="1">
        <v>910</v>
      </c>
      <c r="N782" s="1" t="s">
        <v>1733</v>
      </c>
      <c r="O782" s="1" t="s">
        <v>976</v>
      </c>
      <c r="P782" s="1" t="s">
        <v>511</v>
      </c>
      <c r="Q782" s="1" t="s">
        <v>901</v>
      </c>
    </row>
    <row r="783" spans="3:17" x14ac:dyDescent="0.2">
      <c r="C783" s="12" t="s">
        <v>1724</v>
      </c>
      <c r="L783"/>
      <c r="M783" s="1">
        <v>911</v>
      </c>
      <c r="N783" s="1" t="s">
        <v>1733</v>
      </c>
      <c r="O783" s="1" t="s">
        <v>976</v>
      </c>
      <c r="P783" s="1" t="s">
        <v>511</v>
      </c>
      <c r="Q783" s="1" t="s">
        <v>906</v>
      </c>
    </row>
    <row r="784" spans="3:17" x14ac:dyDescent="0.2">
      <c r="C784" s="12" t="s">
        <v>601</v>
      </c>
      <c r="L784"/>
      <c r="M784" s="1">
        <v>912</v>
      </c>
      <c r="N784" s="1" t="s">
        <v>1733</v>
      </c>
      <c r="O784" s="1" t="s">
        <v>976</v>
      </c>
      <c r="P784" s="1" t="s">
        <v>511</v>
      </c>
      <c r="Q784" s="1" t="s">
        <v>322</v>
      </c>
    </row>
    <row r="785" spans="3:17" x14ac:dyDescent="0.2">
      <c r="C785" s="12" t="s">
        <v>602</v>
      </c>
      <c r="L785"/>
      <c r="M785" s="1">
        <v>913</v>
      </c>
      <c r="N785" s="1" t="s">
        <v>1733</v>
      </c>
      <c r="O785" s="1" t="s">
        <v>976</v>
      </c>
      <c r="P785" s="1" t="s">
        <v>481</v>
      </c>
      <c r="Q785" s="1" t="s">
        <v>901</v>
      </c>
    </row>
    <row r="786" spans="3:17" x14ac:dyDescent="0.2">
      <c r="C786" s="12" t="s">
        <v>603</v>
      </c>
      <c r="L786"/>
      <c r="M786" s="1">
        <v>914</v>
      </c>
      <c r="N786" s="1" t="s">
        <v>1733</v>
      </c>
      <c r="O786" s="1" t="s">
        <v>976</v>
      </c>
      <c r="P786" s="1" t="s">
        <v>481</v>
      </c>
      <c r="Q786" s="1" t="s">
        <v>322</v>
      </c>
    </row>
    <row r="787" spans="3:17" x14ac:dyDescent="0.2">
      <c r="C787" s="12" t="s">
        <v>604</v>
      </c>
      <c r="L787"/>
      <c r="M787" s="1">
        <v>917</v>
      </c>
      <c r="N787" s="1" t="s">
        <v>1733</v>
      </c>
      <c r="O787" s="1" t="s">
        <v>278</v>
      </c>
      <c r="P787" s="1" t="s">
        <v>544</v>
      </c>
      <c r="Q787" s="1" t="s">
        <v>901</v>
      </c>
    </row>
    <row r="788" spans="3:17" x14ac:dyDescent="0.2">
      <c r="C788" s="12" t="s">
        <v>605</v>
      </c>
      <c r="L788"/>
      <c r="M788" s="1">
        <v>918</v>
      </c>
      <c r="N788" s="1" t="s">
        <v>1733</v>
      </c>
      <c r="O788" s="1" t="s">
        <v>278</v>
      </c>
      <c r="P788" s="1" t="s">
        <v>68</v>
      </c>
      <c r="Q788" s="1" t="s">
        <v>901</v>
      </c>
    </row>
    <row r="789" spans="3:17" x14ac:dyDescent="0.2">
      <c r="C789" s="12" t="s">
        <v>606</v>
      </c>
      <c r="L789"/>
      <c r="M789" s="1">
        <v>919</v>
      </c>
      <c r="N789" s="1" t="s">
        <v>1733</v>
      </c>
      <c r="O789" s="1" t="s">
        <v>278</v>
      </c>
      <c r="P789" s="1" t="s">
        <v>68</v>
      </c>
      <c r="Q789" s="1" t="s">
        <v>952</v>
      </c>
    </row>
    <row r="790" spans="3:17" x14ac:dyDescent="0.2">
      <c r="C790" s="12" t="s">
        <v>1653</v>
      </c>
      <c r="L790"/>
      <c r="M790" s="1">
        <v>920</v>
      </c>
      <c r="N790" s="1" t="s">
        <v>1733</v>
      </c>
      <c r="O790" s="1" t="s">
        <v>278</v>
      </c>
      <c r="P790" s="1" t="s">
        <v>69</v>
      </c>
      <c r="Q790" s="1" t="s">
        <v>901</v>
      </c>
    </row>
    <row r="791" spans="3:17" x14ac:dyDescent="0.2">
      <c r="C791" s="12" t="s">
        <v>1654</v>
      </c>
      <c r="L791"/>
      <c r="M791" s="1">
        <v>921</v>
      </c>
      <c r="N791" s="1" t="s">
        <v>1733</v>
      </c>
      <c r="O791" s="1" t="s">
        <v>278</v>
      </c>
      <c r="P791" s="1" t="s">
        <v>69</v>
      </c>
      <c r="Q791" s="1" t="s">
        <v>952</v>
      </c>
    </row>
    <row r="792" spans="3:17" x14ac:dyDescent="0.2">
      <c r="C792" s="12" t="s">
        <v>1655</v>
      </c>
      <c r="L792"/>
      <c r="M792" s="1">
        <v>923</v>
      </c>
      <c r="N792" s="1" t="s">
        <v>1733</v>
      </c>
      <c r="O792" s="1" t="s">
        <v>946</v>
      </c>
      <c r="P792" s="1" t="s">
        <v>910</v>
      </c>
      <c r="Q792" s="1" t="s">
        <v>901</v>
      </c>
    </row>
    <row r="793" spans="3:17" x14ac:dyDescent="0.2">
      <c r="C793" s="12" t="s">
        <v>1656</v>
      </c>
      <c r="L793"/>
      <c r="M793" s="1">
        <v>924</v>
      </c>
      <c r="N793" s="1" t="s">
        <v>1733</v>
      </c>
      <c r="O793" s="1" t="s">
        <v>946</v>
      </c>
      <c r="P793" s="1" t="s">
        <v>458</v>
      </c>
      <c r="Q793" s="1" t="s">
        <v>901</v>
      </c>
    </row>
    <row r="794" spans="3:17" x14ac:dyDescent="0.2">
      <c r="C794" s="12" t="s">
        <v>1657</v>
      </c>
      <c r="L794"/>
      <c r="M794" s="1">
        <v>925</v>
      </c>
      <c r="N794" s="1" t="s">
        <v>1733</v>
      </c>
      <c r="O794" s="1" t="s">
        <v>946</v>
      </c>
      <c r="P794" s="1" t="s">
        <v>458</v>
      </c>
      <c r="Q794" s="1" t="s">
        <v>994</v>
      </c>
    </row>
    <row r="795" spans="3:17" x14ac:dyDescent="0.2">
      <c r="C795" s="12" t="s">
        <v>794</v>
      </c>
      <c r="L795"/>
      <c r="M795" s="1">
        <v>926</v>
      </c>
      <c r="N795" s="1" t="s">
        <v>1733</v>
      </c>
      <c r="O795" s="1" t="s">
        <v>946</v>
      </c>
      <c r="P795" s="1" t="s">
        <v>1601</v>
      </c>
      <c r="Q795" s="1" t="s">
        <v>901</v>
      </c>
    </row>
    <row r="796" spans="3:17" x14ac:dyDescent="0.2">
      <c r="C796" s="12" t="s">
        <v>795</v>
      </c>
      <c r="L796"/>
      <c r="M796" s="1">
        <v>927</v>
      </c>
      <c r="N796" s="1" t="s">
        <v>1733</v>
      </c>
      <c r="O796" s="1" t="s">
        <v>946</v>
      </c>
      <c r="P796" s="1" t="s">
        <v>1601</v>
      </c>
      <c r="Q796" s="1" t="s">
        <v>994</v>
      </c>
    </row>
    <row r="797" spans="3:17" x14ac:dyDescent="0.2">
      <c r="C797" s="12" t="s">
        <v>796</v>
      </c>
      <c r="L797"/>
      <c r="M797" s="1">
        <v>928</v>
      </c>
      <c r="N797" s="1" t="s">
        <v>1733</v>
      </c>
      <c r="O797" s="1" t="s">
        <v>923</v>
      </c>
      <c r="P797" s="1" t="s">
        <v>901</v>
      </c>
      <c r="Q797" s="1" t="s">
        <v>901</v>
      </c>
    </row>
    <row r="798" spans="3:17" x14ac:dyDescent="0.2">
      <c r="C798" s="12" t="s">
        <v>797</v>
      </c>
      <c r="L798"/>
      <c r="M798" s="1">
        <v>929</v>
      </c>
      <c r="N798" s="1" t="s">
        <v>1733</v>
      </c>
      <c r="O798" s="1" t="s">
        <v>947</v>
      </c>
      <c r="P798" s="1" t="s">
        <v>901</v>
      </c>
      <c r="Q798" s="1" t="s">
        <v>901</v>
      </c>
    </row>
    <row r="799" spans="3:17" x14ac:dyDescent="0.2">
      <c r="C799" s="12" t="s">
        <v>798</v>
      </c>
      <c r="L799"/>
      <c r="M799" s="1">
        <v>930</v>
      </c>
      <c r="N799" s="1" t="s">
        <v>1733</v>
      </c>
      <c r="O799" s="1" t="s">
        <v>947</v>
      </c>
      <c r="P799" s="1" t="s">
        <v>977</v>
      </c>
      <c r="Q799" s="1" t="s">
        <v>901</v>
      </c>
    </row>
    <row r="800" spans="3:17" x14ac:dyDescent="0.2">
      <c r="C800" s="12" t="s">
        <v>799</v>
      </c>
      <c r="L800"/>
      <c r="M800" s="1">
        <v>931</v>
      </c>
      <c r="N800" s="1" t="s">
        <v>1733</v>
      </c>
      <c r="O800" s="1" t="s">
        <v>947</v>
      </c>
      <c r="P800" s="1" t="s">
        <v>1602</v>
      </c>
      <c r="Q800" s="1" t="s">
        <v>901</v>
      </c>
    </row>
    <row r="801" spans="3:17" x14ac:dyDescent="0.2">
      <c r="C801" s="12" t="s">
        <v>800</v>
      </c>
      <c r="L801"/>
      <c r="M801" s="1">
        <v>939</v>
      </c>
      <c r="N801" s="1" t="s">
        <v>689</v>
      </c>
      <c r="O801" s="1" t="s">
        <v>939</v>
      </c>
      <c r="P801" s="1" t="s">
        <v>273</v>
      </c>
      <c r="Q801" s="1" t="s">
        <v>901</v>
      </c>
    </row>
    <row r="802" spans="3:17" x14ac:dyDescent="0.2">
      <c r="C802" s="12" t="s">
        <v>801</v>
      </c>
      <c r="L802"/>
      <c r="M802" s="1">
        <v>940</v>
      </c>
      <c r="N802" s="1" t="s">
        <v>689</v>
      </c>
      <c r="O802" s="1" t="s">
        <v>939</v>
      </c>
      <c r="P802" s="1" t="s">
        <v>538</v>
      </c>
      <c r="Q802" s="1" t="s">
        <v>901</v>
      </c>
    </row>
    <row r="803" spans="3:17" x14ac:dyDescent="0.2">
      <c r="C803" s="12" t="s">
        <v>802</v>
      </c>
      <c r="L803"/>
      <c r="M803" s="1">
        <v>941</v>
      </c>
      <c r="N803" s="1" t="s">
        <v>689</v>
      </c>
      <c r="O803" s="1" t="s">
        <v>939</v>
      </c>
      <c r="P803" s="1" t="s">
        <v>538</v>
      </c>
      <c r="Q803" s="1" t="s">
        <v>902</v>
      </c>
    </row>
    <row r="804" spans="3:17" x14ac:dyDescent="0.2">
      <c r="C804" s="12" t="s">
        <v>803</v>
      </c>
      <c r="L804"/>
      <c r="M804" s="1">
        <v>944</v>
      </c>
      <c r="N804" s="1" t="s">
        <v>689</v>
      </c>
      <c r="O804" s="1" t="s">
        <v>939</v>
      </c>
      <c r="P804" s="1" t="s">
        <v>298</v>
      </c>
      <c r="Q804" s="1" t="s">
        <v>290</v>
      </c>
    </row>
    <row r="805" spans="3:17" x14ac:dyDescent="0.2">
      <c r="C805" s="12" t="s">
        <v>804</v>
      </c>
      <c r="L805"/>
      <c r="M805" s="1">
        <v>948</v>
      </c>
      <c r="N805" s="1" t="s">
        <v>689</v>
      </c>
      <c r="O805" s="1" t="s">
        <v>1603</v>
      </c>
      <c r="P805" s="1" t="s">
        <v>1604</v>
      </c>
      <c r="Q805" s="1" t="s">
        <v>901</v>
      </c>
    </row>
    <row r="806" spans="3:17" x14ac:dyDescent="0.2">
      <c r="C806" s="12" t="s">
        <v>805</v>
      </c>
      <c r="L806"/>
      <c r="M806" s="1">
        <v>949</v>
      </c>
      <c r="N806" s="1" t="s">
        <v>689</v>
      </c>
      <c r="O806" s="1" t="s">
        <v>1603</v>
      </c>
      <c r="P806" s="1" t="s">
        <v>1604</v>
      </c>
      <c r="Q806" s="1" t="s">
        <v>994</v>
      </c>
    </row>
    <row r="807" spans="3:17" x14ac:dyDescent="0.2">
      <c r="C807" s="12" t="s">
        <v>1701</v>
      </c>
      <c r="L807"/>
      <c r="M807" s="1">
        <v>950</v>
      </c>
      <c r="N807" s="1" t="s">
        <v>689</v>
      </c>
      <c r="O807" s="1" t="s">
        <v>1603</v>
      </c>
      <c r="P807" s="1" t="s">
        <v>927</v>
      </c>
      <c r="Q807" s="1" t="s">
        <v>901</v>
      </c>
    </row>
    <row r="808" spans="3:17" x14ac:dyDescent="0.2">
      <c r="C808" s="12" t="s">
        <v>1702</v>
      </c>
      <c r="L808"/>
      <c r="M808" s="1">
        <v>951</v>
      </c>
      <c r="N808" s="1" t="s">
        <v>689</v>
      </c>
      <c r="O808" s="1" t="s">
        <v>1603</v>
      </c>
      <c r="P808" s="1" t="s">
        <v>973</v>
      </c>
      <c r="Q808" s="1" t="s">
        <v>901</v>
      </c>
    </row>
    <row r="809" spans="3:17" x14ac:dyDescent="0.2">
      <c r="C809" s="12" t="s">
        <v>1703</v>
      </c>
      <c r="L809"/>
      <c r="M809" s="1">
        <v>952</v>
      </c>
      <c r="N809" s="1" t="s">
        <v>689</v>
      </c>
      <c r="O809" s="1" t="s">
        <v>1603</v>
      </c>
      <c r="P809" s="1" t="s">
        <v>973</v>
      </c>
      <c r="Q809" s="1" t="s">
        <v>997</v>
      </c>
    </row>
    <row r="810" spans="3:17" x14ac:dyDescent="0.2">
      <c r="C810" s="12" t="s">
        <v>1704</v>
      </c>
      <c r="L810"/>
      <c r="M810" s="1">
        <v>953</v>
      </c>
      <c r="N810" s="1" t="s">
        <v>689</v>
      </c>
      <c r="O810" s="1" t="s">
        <v>1603</v>
      </c>
      <c r="P810" s="1" t="s">
        <v>1735</v>
      </c>
      <c r="Q810" s="1" t="s">
        <v>901</v>
      </c>
    </row>
    <row r="811" spans="3:17" x14ac:dyDescent="0.2">
      <c r="C811" s="12" t="s">
        <v>1705</v>
      </c>
      <c r="L811"/>
      <c r="M811" s="1">
        <v>954</v>
      </c>
      <c r="N811" s="1" t="s">
        <v>689</v>
      </c>
      <c r="O811" s="1" t="s">
        <v>1603</v>
      </c>
      <c r="P811" s="1" t="s">
        <v>295</v>
      </c>
      <c r="Q811" s="1" t="s">
        <v>901</v>
      </c>
    </row>
    <row r="812" spans="3:17" x14ac:dyDescent="0.2">
      <c r="C812" s="12" t="s">
        <v>1706</v>
      </c>
      <c r="L812"/>
      <c r="M812" s="1">
        <v>955</v>
      </c>
      <c r="N812" s="1" t="s">
        <v>689</v>
      </c>
      <c r="O812" s="1" t="s">
        <v>1603</v>
      </c>
      <c r="P812" s="1" t="s">
        <v>295</v>
      </c>
      <c r="Q812" s="1" t="s">
        <v>997</v>
      </c>
    </row>
    <row r="813" spans="3:17" x14ac:dyDescent="0.2">
      <c r="C813" s="12" t="s">
        <v>1707</v>
      </c>
      <c r="L813"/>
      <c r="M813" s="1">
        <v>956</v>
      </c>
      <c r="N813" s="1" t="s">
        <v>689</v>
      </c>
      <c r="O813" s="1" t="s">
        <v>1603</v>
      </c>
      <c r="P813" s="1" t="s">
        <v>1734</v>
      </c>
      <c r="Q813" s="1" t="s">
        <v>901</v>
      </c>
    </row>
    <row r="814" spans="3:17" x14ac:dyDescent="0.2">
      <c r="C814" s="12" t="s">
        <v>1708</v>
      </c>
      <c r="L814"/>
      <c r="M814" s="1">
        <v>957</v>
      </c>
      <c r="N814" s="1" t="s">
        <v>689</v>
      </c>
      <c r="O814" s="1" t="s">
        <v>1603</v>
      </c>
      <c r="P814" s="1" t="s">
        <v>928</v>
      </c>
      <c r="Q814" s="1" t="s">
        <v>901</v>
      </c>
    </row>
    <row r="815" spans="3:17" x14ac:dyDescent="0.2">
      <c r="C815" s="12" t="s">
        <v>1709</v>
      </c>
      <c r="L815"/>
      <c r="M815" s="1">
        <v>958</v>
      </c>
      <c r="N815" s="1" t="s">
        <v>689</v>
      </c>
      <c r="O815" s="1" t="s">
        <v>1603</v>
      </c>
      <c r="P815" s="1" t="s">
        <v>928</v>
      </c>
      <c r="Q815" s="1" t="s">
        <v>916</v>
      </c>
    </row>
    <row r="816" spans="3:17" x14ac:dyDescent="0.2">
      <c r="C816" s="12" t="s">
        <v>1710</v>
      </c>
      <c r="L816"/>
      <c r="M816" s="1">
        <v>961</v>
      </c>
      <c r="N816" s="1" t="s">
        <v>689</v>
      </c>
      <c r="O816" s="1" t="s">
        <v>1603</v>
      </c>
      <c r="P816" s="1" t="s">
        <v>525</v>
      </c>
      <c r="Q816" s="1" t="s">
        <v>901</v>
      </c>
    </row>
    <row r="817" spans="3:17" x14ac:dyDescent="0.2">
      <c r="C817" s="12" t="s">
        <v>1711</v>
      </c>
      <c r="L817"/>
      <c r="M817" s="1">
        <v>962</v>
      </c>
      <c r="N817" s="1" t="s">
        <v>689</v>
      </c>
      <c r="O817" s="1" t="s">
        <v>1603</v>
      </c>
      <c r="P817" s="1" t="s">
        <v>525</v>
      </c>
      <c r="Q817" s="1" t="s">
        <v>997</v>
      </c>
    </row>
    <row r="818" spans="3:17" x14ac:dyDescent="0.2">
      <c r="C818" s="12" t="s">
        <v>1712</v>
      </c>
      <c r="L818"/>
      <c r="M818" s="1">
        <v>963</v>
      </c>
      <c r="N818" s="1" t="s">
        <v>689</v>
      </c>
      <c r="O818" s="1" t="s">
        <v>1603</v>
      </c>
      <c r="P818" s="1" t="s">
        <v>480</v>
      </c>
      <c r="Q818" s="1" t="s">
        <v>901</v>
      </c>
    </row>
    <row r="819" spans="3:17" x14ac:dyDescent="0.2">
      <c r="C819" s="12" t="s">
        <v>1713</v>
      </c>
      <c r="L819"/>
      <c r="M819" s="1">
        <v>964</v>
      </c>
      <c r="N819" s="1" t="s">
        <v>689</v>
      </c>
      <c r="O819" s="1" t="s">
        <v>1603</v>
      </c>
      <c r="P819" s="1" t="s">
        <v>480</v>
      </c>
      <c r="Q819" s="1" t="s">
        <v>997</v>
      </c>
    </row>
    <row r="820" spans="3:17" x14ac:dyDescent="0.2">
      <c r="C820" s="12" t="s">
        <v>1714</v>
      </c>
      <c r="L820"/>
      <c r="M820" s="1">
        <v>965</v>
      </c>
      <c r="N820" s="1" t="s">
        <v>689</v>
      </c>
      <c r="O820" s="1" t="s">
        <v>1603</v>
      </c>
      <c r="P820" s="1" t="s">
        <v>1638</v>
      </c>
      <c r="Q820" s="1" t="s">
        <v>901</v>
      </c>
    </row>
    <row r="821" spans="3:17" x14ac:dyDescent="0.2">
      <c r="C821" s="12" t="s">
        <v>1715</v>
      </c>
      <c r="L821"/>
      <c r="M821" s="1">
        <v>966</v>
      </c>
      <c r="N821" s="1" t="s">
        <v>689</v>
      </c>
      <c r="O821" s="1" t="s">
        <v>1603</v>
      </c>
      <c r="P821" s="1" t="s">
        <v>1638</v>
      </c>
      <c r="Q821" s="1" t="s">
        <v>916</v>
      </c>
    </row>
    <row r="822" spans="3:17" x14ac:dyDescent="0.2">
      <c r="C822" s="12" t="s">
        <v>1716</v>
      </c>
      <c r="L822"/>
      <c r="M822" s="1">
        <v>967</v>
      </c>
      <c r="N822" s="1" t="s">
        <v>689</v>
      </c>
      <c r="O822" s="1" t="s">
        <v>1603</v>
      </c>
      <c r="P822" s="1" t="s">
        <v>1638</v>
      </c>
      <c r="Q822" s="1" t="s">
        <v>997</v>
      </c>
    </row>
    <row r="823" spans="3:17" x14ac:dyDescent="0.2">
      <c r="C823" s="12" t="s">
        <v>1717</v>
      </c>
      <c r="L823"/>
      <c r="M823" s="1">
        <v>968</v>
      </c>
      <c r="N823" s="1" t="s">
        <v>689</v>
      </c>
      <c r="O823" s="1" t="s">
        <v>1603</v>
      </c>
      <c r="P823" s="1" t="s">
        <v>527</v>
      </c>
      <c r="Q823" s="1" t="s">
        <v>901</v>
      </c>
    </row>
    <row r="824" spans="3:17" x14ac:dyDescent="0.2">
      <c r="C824" s="12" t="s">
        <v>696</v>
      </c>
      <c r="L824"/>
      <c r="M824" s="1">
        <v>969</v>
      </c>
      <c r="N824" s="1" t="s">
        <v>689</v>
      </c>
      <c r="O824" s="1" t="s">
        <v>1603</v>
      </c>
      <c r="P824" s="1" t="s">
        <v>527</v>
      </c>
      <c r="Q824" s="1" t="s">
        <v>997</v>
      </c>
    </row>
    <row r="825" spans="3:17" x14ac:dyDescent="0.2">
      <c r="C825" s="12" t="s">
        <v>697</v>
      </c>
      <c r="L825"/>
      <c r="M825" s="1">
        <v>970</v>
      </c>
      <c r="N825" s="1" t="s">
        <v>689</v>
      </c>
      <c r="O825" s="1" t="s">
        <v>1603</v>
      </c>
      <c r="P825" s="1" t="s">
        <v>1639</v>
      </c>
      <c r="Q825" s="1" t="s">
        <v>901</v>
      </c>
    </row>
    <row r="826" spans="3:17" x14ac:dyDescent="0.2">
      <c r="C826" s="12" t="s">
        <v>698</v>
      </c>
      <c r="L826"/>
      <c r="M826" s="1">
        <v>971</v>
      </c>
      <c r="N826" s="1" t="s">
        <v>689</v>
      </c>
      <c r="O826" s="1" t="s">
        <v>1603</v>
      </c>
      <c r="P826" s="1" t="s">
        <v>1639</v>
      </c>
      <c r="Q826" s="1" t="s">
        <v>997</v>
      </c>
    </row>
    <row r="827" spans="3:17" x14ac:dyDescent="0.2">
      <c r="C827" s="12" t="s">
        <v>699</v>
      </c>
      <c r="L827"/>
      <c r="M827" s="1">
        <v>972</v>
      </c>
      <c r="N827" s="1" t="s">
        <v>689</v>
      </c>
      <c r="O827" s="1" t="s">
        <v>1603</v>
      </c>
      <c r="P827" s="1" t="s">
        <v>1640</v>
      </c>
      <c r="Q827" s="1" t="s">
        <v>901</v>
      </c>
    </row>
    <row r="828" spans="3:17" x14ac:dyDescent="0.2">
      <c r="C828" s="12" t="s">
        <v>700</v>
      </c>
      <c r="L828"/>
      <c r="M828" s="1">
        <v>973</v>
      </c>
      <c r="N828" s="1" t="s">
        <v>689</v>
      </c>
      <c r="O828" s="1" t="s">
        <v>1603</v>
      </c>
      <c r="P828" s="1" t="s">
        <v>1640</v>
      </c>
      <c r="Q828" s="1" t="s">
        <v>997</v>
      </c>
    </row>
    <row r="829" spans="3:17" x14ac:dyDescent="0.2">
      <c r="C829" s="12" t="s">
        <v>701</v>
      </c>
      <c r="L829"/>
      <c r="M829" s="1">
        <v>974</v>
      </c>
      <c r="N829" s="1" t="s">
        <v>689</v>
      </c>
      <c r="O829" s="1" t="s">
        <v>1603</v>
      </c>
      <c r="P829" s="1" t="s">
        <v>511</v>
      </c>
      <c r="Q829" s="1" t="s">
        <v>901</v>
      </c>
    </row>
    <row r="830" spans="3:17" x14ac:dyDescent="0.2">
      <c r="C830" s="12" t="s">
        <v>702</v>
      </c>
      <c r="L830"/>
      <c r="M830" s="1">
        <v>975</v>
      </c>
      <c r="N830" s="1" t="s">
        <v>689</v>
      </c>
      <c r="O830" s="1" t="s">
        <v>1603</v>
      </c>
      <c r="P830" s="1" t="s">
        <v>511</v>
      </c>
      <c r="Q830" s="1" t="s">
        <v>997</v>
      </c>
    </row>
    <row r="831" spans="3:17" x14ac:dyDescent="0.2">
      <c r="C831" s="12" t="s">
        <v>703</v>
      </c>
      <c r="L831"/>
      <c r="M831" s="1">
        <v>977</v>
      </c>
      <c r="N831" s="1" t="s">
        <v>689</v>
      </c>
      <c r="O831" s="1" t="s">
        <v>478</v>
      </c>
      <c r="P831" s="1" t="s">
        <v>910</v>
      </c>
      <c r="Q831" s="1" t="s">
        <v>901</v>
      </c>
    </row>
    <row r="832" spans="3:17" x14ac:dyDescent="0.2">
      <c r="C832" s="12" t="s">
        <v>1757</v>
      </c>
      <c r="L832"/>
      <c r="M832" s="1">
        <v>978</v>
      </c>
      <c r="N832" s="1" t="s">
        <v>689</v>
      </c>
      <c r="O832" s="1" t="s">
        <v>478</v>
      </c>
      <c r="P832" s="1" t="s">
        <v>458</v>
      </c>
      <c r="Q832" s="1" t="s">
        <v>901</v>
      </c>
    </row>
    <row r="833" spans="3:17" x14ac:dyDescent="0.2">
      <c r="C833" s="12" t="s">
        <v>1758</v>
      </c>
      <c r="L833"/>
      <c r="M833" s="1">
        <v>979</v>
      </c>
      <c r="N833" s="1" t="s">
        <v>689</v>
      </c>
      <c r="O833" s="1" t="s">
        <v>478</v>
      </c>
      <c r="P833" s="1" t="s">
        <v>458</v>
      </c>
      <c r="Q833" s="1" t="s">
        <v>994</v>
      </c>
    </row>
    <row r="834" spans="3:17" x14ac:dyDescent="0.2">
      <c r="C834" s="12" t="s">
        <v>1759</v>
      </c>
      <c r="L834"/>
      <c r="M834" s="1">
        <v>983</v>
      </c>
      <c r="N834" s="1" t="s">
        <v>690</v>
      </c>
      <c r="O834" s="1" t="s">
        <v>254</v>
      </c>
      <c r="P834" s="1" t="s">
        <v>910</v>
      </c>
      <c r="Q834" s="1" t="s">
        <v>901</v>
      </c>
    </row>
    <row r="835" spans="3:17" x14ac:dyDescent="0.2">
      <c r="C835" s="12" t="s">
        <v>1760</v>
      </c>
      <c r="L835"/>
      <c r="M835" s="1">
        <v>984</v>
      </c>
      <c r="N835" s="1" t="s">
        <v>690</v>
      </c>
      <c r="O835" s="1" t="s">
        <v>254</v>
      </c>
      <c r="P835" s="1" t="s">
        <v>458</v>
      </c>
      <c r="Q835" s="1" t="s">
        <v>901</v>
      </c>
    </row>
    <row r="836" spans="3:17" x14ac:dyDescent="0.2">
      <c r="C836" s="12" t="s">
        <v>1761</v>
      </c>
      <c r="L836"/>
      <c r="M836" s="1">
        <v>985</v>
      </c>
      <c r="N836" s="1" t="s">
        <v>690</v>
      </c>
      <c r="O836" s="1" t="s">
        <v>254</v>
      </c>
      <c r="P836" s="1" t="s">
        <v>458</v>
      </c>
      <c r="Q836" s="1" t="s">
        <v>994</v>
      </c>
    </row>
    <row r="837" spans="3:17" x14ac:dyDescent="0.2">
      <c r="C837" s="12" t="s">
        <v>1762</v>
      </c>
      <c r="L837"/>
      <c r="M837" s="1">
        <v>987</v>
      </c>
      <c r="N837" s="1" t="s">
        <v>690</v>
      </c>
      <c r="O837" s="1" t="s">
        <v>254</v>
      </c>
      <c r="P837" s="1" t="s">
        <v>1641</v>
      </c>
      <c r="Q837" s="1" t="s">
        <v>901</v>
      </c>
    </row>
    <row r="838" spans="3:17" x14ac:dyDescent="0.2">
      <c r="C838" s="12" t="s">
        <v>1763</v>
      </c>
      <c r="L838"/>
      <c r="M838" s="1">
        <v>988</v>
      </c>
      <c r="N838" s="1" t="s">
        <v>690</v>
      </c>
      <c r="O838" s="1" t="s">
        <v>254</v>
      </c>
      <c r="P838" s="1" t="s">
        <v>1641</v>
      </c>
      <c r="Q838" s="1" t="s">
        <v>902</v>
      </c>
    </row>
    <row r="839" spans="3:17" x14ac:dyDescent="0.2">
      <c r="C839" s="12" t="s">
        <v>1764</v>
      </c>
      <c r="L839"/>
      <c r="M839" s="1">
        <v>991</v>
      </c>
      <c r="N839" s="1" t="s">
        <v>690</v>
      </c>
      <c r="O839" s="1" t="s">
        <v>254</v>
      </c>
      <c r="P839" s="1" t="s">
        <v>973</v>
      </c>
      <c r="Q839" s="1" t="s">
        <v>270</v>
      </c>
    </row>
    <row r="840" spans="3:17" x14ac:dyDescent="0.2">
      <c r="C840" s="12" t="s">
        <v>1765</v>
      </c>
      <c r="L840"/>
      <c r="M840" s="1">
        <v>994</v>
      </c>
      <c r="N840" s="1" t="s">
        <v>690</v>
      </c>
      <c r="O840" s="1" t="s">
        <v>254</v>
      </c>
      <c r="P840" s="1" t="s">
        <v>296</v>
      </c>
      <c r="Q840" s="1" t="s">
        <v>270</v>
      </c>
    </row>
    <row r="841" spans="3:17" x14ac:dyDescent="0.2">
      <c r="C841" s="12" t="s">
        <v>1766</v>
      </c>
      <c r="L841"/>
      <c r="M841" s="1">
        <v>996</v>
      </c>
      <c r="N841" s="1" t="s">
        <v>690</v>
      </c>
      <c r="O841" s="1" t="s">
        <v>254</v>
      </c>
      <c r="P841" s="1" t="s">
        <v>255</v>
      </c>
      <c r="Q841" s="1" t="s">
        <v>270</v>
      </c>
    </row>
    <row r="842" spans="3:17" x14ac:dyDescent="0.2">
      <c r="C842" s="12" t="s">
        <v>1767</v>
      </c>
      <c r="L842"/>
      <c r="M842" s="1">
        <v>998</v>
      </c>
      <c r="N842" s="1" t="s">
        <v>690</v>
      </c>
      <c r="O842" s="1" t="s">
        <v>254</v>
      </c>
      <c r="P842" s="1" t="s">
        <v>525</v>
      </c>
      <c r="Q842" s="1" t="s">
        <v>270</v>
      </c>
    </row>
    <row r="843" spans="3:17" x14ac:dyDescent="0.2">
      <c r="C843" s="12" t="s">
        <v>1768</v>
      </c>
      <c r="L843"/>
      <c r="M843" s="1">
        <v>1000</v>
      </c>
      <c r="N843" s="1" t="s">
        <v>690</v>
      </c>
      <c r="O843" s="1" t="s">
        <v>254</v>
      </c>
      <c r="P843" s="1" t="s">
        <v>480</v>
      </c>
      <c r="Q843" s="1" t="s">
        <v>270</v>
      </c>
    </row>
    <row r="844" spans="3:17" x14ac:dyDescent="0.2">
      <c r="C844" s="12" t="s">
        <v>1769</v>
      </c>
      <c r="L844"/>
      <c r="M844" s="1">
        <v>1001</v>
      </c>
      <c r="N844" s="1" t="s">
        <v>690</v>
      </c>
      <c r="O844" s="1" t="s">
        <v>923</v>
      </c>
      <c r="P844" s="1" t="s">
        <v>901</v>
      </c>
      <c r="Q844" s="1" t="s">
        <v>901</v>
      </c>
    </row>
    <row r="845" spans="3:17" x14ac:dyDescent="0.2">
      <c r="C845" s="12" t="s">
        <v>1770</v>
      </c>
      <c r="L845"/>
      <c r="M845" s="1">
        <v>1002</v>
      </c>
      <c r="N845" s="1" t="s">
        <v>690</v>
      </c>
      <c r="O845" s="1" t="s">
        <v>924</v>
      </c>
      <c r="P845" s="1" t="s">
        <v>901</v>
      </c>
      <c r="Q845" s="1" t="s">
        <v>901</v>
      </c>
    </row>
    <row r="846" spans="3:17" x14ac:dyDescent="0.2">
      <c r="C846" s="12" t="s">
        <v>1771</v>
      </c>
      <c r="L846"/>
      <c r="M846" s="1">
        <v>1003</v>
      </c>
      <c r="N846" s="1" t="s">
        <v>690</v>
      </c>
      <c r="O846" s="1" t="s">
        <v>924</v>
      </c>
      <c r="P846" s="1" t="s">
        <v>927</v>
      </c>
      <c r="Q846" s="1" t="s">
        <v>901</v>
      </c>
    </row>
    <row r="847" spans="3:17" x14ac:dyDescent="0.2">
      <c r="C847" s="12" t="s">
        <v>1772</v>
      </c>
      <c r="L847"/>
      <c r="M847" s="1">
        <v>1004</v>
      </c>
      <c r="N847" s="1" t="s">
        <v>690</v>
      </c>
      <c r="O847" s="1" t="s">
        <v>924</v>
      </c>
      <c r="P847" s="1" t="s">
        <v>973</v>
      </c>
      <c r="Q847" s="1" t="s">
        <v>901</v>
      </c>
    </row>
    <row r="848" spans="3:17" x14ac:dyDescent="0.2">
      <c r="C848" s="12" t="s">
        <v>1773</v>
      </c>
      <c r="L848"/>
      <c r="M848" s="1">
        <v>1006</v>
      </c>
      <c r="N848" s="1" t="s">
        <v>690</v>
      </c>
      <c r="O848" s="1" t="s">
        <v>924</v>
      </c>
      <c r="P848" s="1" t="s">
        <v>525</v>
      </c>
      <c r="Q848" s="1" t="s">
        <v>901</v>
      </c>
    </row>
    <row r="849" spans="3:17" x14ac:dyDescent="0.2">
      <c r="C849" s="12" t="s">
        <v>1774</v>
      </c>
      <c r="L849"/>
      <c r="M849" s="1">
        <v>1011</v>
      </c>
      <c r="N849" s="1" t="s">
        <v>691</v>
      </c>
      <c r="O849" s="1" t="s">
        <v>305</v>
      </c>
      <c r="P849" s="1" t="s">
        <v>910</v>
      </c>
      <c r="Q849" s="1" t="s">
        <v>901</v>
      </c>
    </row>
    <row r="850" spans="3:17" x14ac:dyDescent="0.2">
      <c r="C850" s="12" t="s">
        <v>1775</v>
      </c>
      <c r="L850"/>
      <c r="M850" s="1">
        <v>1012</v>
      </c>
      <c r="N850" s="1" t="s">
        <v>691</v>
      </c>
      <c r="O850" s="1" t="s">
        <v>305</v>
      </c>
      <c r="P850" s="1" t="s">
        <v>458</v>
      </c>
      <c r="Q850" s="1" t="s">
        <v>901</v>
      </c>
    </row>
    <row r="851" spans="3:17" x14ac:dyDescent="0.2">
      <c r="C851" s="12" t="s">
        <v>1776</v>
      </c>
      <c r="L851"/>
      <c r="M851" s="1">
        <v>1013</v>
      </c>
      <c r="N851" s="1" t="s">
        <v>691</v>
      </c>
      <c r="O851" s="1" t="s">
        <v>305</v>
      </c>
      <c r="P851" s="1" t="s">
        <v>458</v>
      </c>
      <c r="Q851" s="1" t="s">
        <v>994</v>
      </c>
    </row>
    <row r="852" spans="3:17" x14ac:dyDescent="0.2">
      <c r="C852" s="12" t="s">
        <v>1777</v>
      </c>
      <c r="L852"/>
      <c r="M852" s="1">
        <v>1016</v>
      </c>
      <c r="N852" s="1" t="s">
        <v>691</v>
      </c>
      <c r="O852" s="1" t="s">
        <v>1642</v>
      </c>
      <c r="P852" s="1" t="s">
        <v>1643</v>
      </c>
      <c r="Q852" s="1" t="s">
        <v>901</v>
      </c>
    </row>
    <row r="853" spans="3:17" x14ac:dyDescent="0.2">
      <c r="C853" s="12" t="s">
        <v>1778</v>
      </c>
      <c r="L853"/>
      <c r="M853" s="1">
        <v>1017</v>
      </c>
      <c r="N853" s="1" t="s">
        <v>691</v>
      </c>
      <c r="O853" s="1" t="s">
        <v>1642</v>
      </c>
      <c r="P853" s="1" t="s">
        <v>1643</v>
      </c>
      <c r="Q853" s="1" t="s">
        <v>952</v>
      </c>
    </row>
    <row r="854" spans="3:17" x14ac:dyDescent="0.2">
      <c r="C854" s="12" t="s">
        <v>1779</v>
      </c>
      <c r="L854"/>
      <c r="M854" s="1">
        <v>1050</v>
      </c>
      <c r="N854" s="1" t="s">
        <v>691</v>
      </c>
      <c r="O854" s="1" t="s">
        <v>924</v>
      </c>
      <c r="P854" s="1" t="s">
        <v>901</v>
      </c>
      <c r="Q854" s="1" t="s">
        <v>901</v>
      </c>
    </row>
    <row r="855" spans="3:17" x14ac:dyDescent="0.2">
      <c r="C855" s="12" t="s">
        <v>1780</v>
      </c>
      <c r="L855"/>
      <c r="M855" s="1">
        <v>1051</v>
      </c>
      <c r="N855" s="1" t="s">
        <v>691</v>
      </c>
      <c r="O855" s="1" t="s">
        <v>924</v>
      </c>
      <c r="P855" s="1" t="s">
        <v>308</v>
      </c>
      <c r="Q855" s="1" t="s">
        <v>901</v>
      </c>
    </row>
    <row r="856" spans="3:17" x14ac:dyDescent="0.2">
      <c r="C856" s="12" t="s">
        <v>1749</v>
      </c>
      <c r="L856"/>
      <c r="M856" s="1">
        <v>1054</v>
      </c>
      <c r="N856" s="1" t="s">
        <v>691</v>
      </c>
      <c r="O856" s="1" t="s">
        <v>924</v>
      </c>
      <c r="P856" s="1" t="s">
        <v>1644</v>
      </c>
      <c r="Q856" s="1" t="s">
        <v>901</v>
      </c>
    </row>
    <row r="857" spans="3:17" x14ac:dyDescent="0.2">
      <c r="C857" s="12" t="s">
        <v>1750</v>
      </c>
      <c r="L857"/>
      <c r="M857" s="1">
        <v>1055</v>
      </c>
      <c r="N857" s="1" t="s">
        <v>691</v>
      </c>
      <c r="O857" s="1" t="s">
        <v>924</v>
      </c>
      <c r="P857" s="1" t="s">
        <v>1644</v>
      </c>
      <c r="Q857" s="1" t="s">
        <v>948</v>
      </c>
    </row>
    <row r="858" spans="3:17" x14ac:dyDescent="0.2">
      <c r="C858" s="12" t="s">
        <v>1751</v>
      </c>
      <c r="L858"/>
      <c r="M858" s="1">
        <v>1056</v>
      </c>
      <c r="N858" s="1" t="s">
        <v>691</v>
      </c>
      <c r="O858" s="1" t="s">
        <v>924</v>
      </c>
      <c r="P858" s="1" t="s">
        <v>1645</v>
      </c>
      <c r="Q858" s="1" t="s">
        <v>901</v>
      </c>
    </row>
    <row r="859" spans="3:17" x14ac:dyDescent="0.2">
      <c r="C859" s="12" t="s">
        <v>1752</v>
      </c>
      <c r="L859"/>
      <c r="M859" s="1">
        <v>1057</v>
      </c>
      <c r="N859" s="1" t="s">
        <v>691</v>
      </c>
      <c r="O859" s="1" t="s">
        <v>924</v>
      </c>
      <c r="P859" s="1" t="s">
        <v>1645</v>
      </c>
      <c r="Q859" s="1" t="s">
        <v>948</v>
      </c>
    </row>
    <row r="860" spans="3:17" x14ac:dyDescent="0.2">
      <c r="C860" s="12" t="s">
        <v>1753</v>
      </c>
      <c r="L860"/>
      <c r="M860" s="1">
        <v>1058</v>
      </c>
      <c r="N860" s="1" t="s">
        <v>691</v>
      </c>
      <c r="O860" s="1" t="s">
        <v>924</v>
      </c>
      <c r="P860" s="1" t="s">
        <v>1646</v>
      </c>
      <c r="Q860" s="1" t="s">
        <v>901</v>
      </c>
    </row>
    <row r="861" spans="3:17" x14ac:dyDescent="0.2">
      <c r="C861" s="12" t="s">
        <v>1754</v>
      </c>
      <c r="L861"/>
      <c r="M861" s="1">
        <v>1059</v>
      </c>
      <c r="N861" s="1" t="s">
        <v>691</v>
      </c>
      <c r="O861" s="1" t="s">
        <v>924</v>
      </c>
      <c r="P861" s="1" t="s">
        <v>1646</v>
      </c>
      <c r="Q861" s="1" t="s">
        <v>948</v>
      </c>
    </row>
    <row r="862" spans="3:17" x14ac:dyDescent="0.2">
      <c r="C862" s="12" t="s">
        <v>1755</v>
      </c>
      <c r="L862"/>
      <c r="M862" s="1">
        <v>1066</v>
      </c>
      <c r="N862" s="1" t="s">
        <v>691</v>
      </c>
      <c r="O862" s="1" t="s">
        <v>947</v>
      </c>
      <c r="P862" s="1" t="s">
        <v>901</v>
      </c>
      <c r="Q862" s="1" t="s">
        <v>901</v>
      </c>
    </row>
    <row r="863" spans="3:17" x14ac:dyDescent="0.2">
      <c r="C863" s="12" t="s">
        <v>787</v>
      </c>
      <c r="L863"/>
      <c r="M863" s="1">
        <v>1072</v>
      </c>
      <c r="N863" s="1" t="s">
        <v>691</v>
      </c>
      <c r="O863" s="1" t="s">
        <v>947</v>
      </c>
      <c r="P863" s="1" t="s">
        <v>977</v>
      </c>
      <c r="Q863" s="1" t="s">
        <v>901</v>
      </c>
    </row>
    <row r="864" spans="3:17" x14ac:dyDescent="0.2">
      <c r="C864" s="12" t="s">
        <v>788</v>
      </c>
      <c r="L864"/>
      <c r="M864" s="1">
        <v>1073</v>
      </c>
      <c r="N864" s="1" t="s">
        <v>691</v>
      </c>
      <c r="O864" s="1" t="s">
        <v>947</v>
      </c>
      <c r="P864" s="1" t="s">
        <v>1648</v>
      </c>
      <c r="Q864" s="1" t="s">
        <v>901</v>
      </c>
    </row>
    <row r="865" spans="3:17" x14ac:dyDescent="0.2">
      <c r="C865" s="12" t="s">
        <v>789</v>
      </c>
      <c r="L865"/>
      <c r="M865" s="1">
        <v>1074</v>
      </c>
      <c r="N865" s="1" t="s">
        <v>691</v>
      </c>
      <c r="O865" s="1" t="s">
        <v>947</v>
      </c>
      <c r="P865" s="1" t="s">
        <v>1648</v>
      </c>
      <c r="Q865" s="1" t="s">
        <v>912</v>
      </c>
    </row>
    <row r="866" spans="3:17" x14ac:dyDescent="0.2">
      <c r="C866" s="12" t="s">
        <v>790</v>
      </c>
      <c r="L866"/>
      <c r="M866" s="1">
        <v>1075</v>
      </c>
      <c r="N866" s="1" t="s">
        <v>691</v>
      </c>
      <c r="O866" s="1" t="s">
        <v>947</v>
      </c>
      <c r="P866" s="1" t="s">
        <v>1650</v>
      </c>
      <c r="Q866" s="1" t="s">
        <v>901</v>
      </c>
    </row>
    <row r="867" spans="3:17" x14ac:dyDescent="0.2">
      <c r="C867" s="12" t="s">
        <v>791</v>
      </c>
      <c r="L867"/>
      <c r="M867" s="1">
        <v>1087</v>
      </c>
      <c r="N867" s="1" t="s">
        <v>691</v>
      </c>
      <c r="O867" s="1" t="s">
        <v>947</v>
      </c>
      <c r="P867" s="1" t="s">
        <v>1651</v>
      </c>
      <c r="Q867" s="1" t="s">
        <v>901</v>
      </c>
    </row>
    <row r="868" spans="3:17" x14ac:dyDescent="0.2">
      <c r="C868" s="12" t="s">
        <v>792</v>
      </c>
      <c r="L868"/>
      <c r="M868" s="1">
        <v>1088</v>
      </c>
      <c r="N868" s="1" t="s">
        <v>691</v>
      </c>
      <c r="O868" s="1" t="s">
        <v>947</v>
      </c>
      <c r="P868" s="1" t="s">
        <v>1651</v>
      </c>
      <c r="Q868" s="1" t="s">
        <v>912</v>
      </c>
    </row>
    <row r="869" spans="3:17" x14ac:dyDescent="0.2">
      <c r="C869" s="12" t="s">
        <v>1782</v>
      </c>
      <c r="L869"/>
      <c r="M869" s="1">
        <v>1089</v>
      </c>
      <c r="N869" s="1" t="s">
        <v>691</v>
      </c>
      <c r="O869" s="1" t="s">
        <v>947</v>
      </c>
      <c r="P869" s="1" t="s">
        <v>1652</v>
      </c>
      <c r="Q869" s="1" t="s">
        <v>901</v>
      </c>
    </row>
    <row r="870" spans="3:17" x14ac:dyDescent="0.2">
      <c r="C870" s="12" t="s">
        <v>1783</v>
      </c>
      <c r="L870"/>
      <c r="M870" s="1">
        <v>1090</v>
      </c>
      <c r="N870" s="1" t="s">
        <v>691</v>
      </c>
      <c r="O870" s="1" t="s">
        <v>947</v>
      </c>
      <c r="P870" s="1" t="s">
        <v>1652</v>
      </c>
      <c r="Q870" s="1" t="s">
        <v>912</v>
      </c>
    </row>
    <row r="871" spans="3:17" x14ac:dyDescent="0.2">
      <c r="C871" s="12" t="s">
        <v>1784</v>
      </c>
      <c r="L871"/>
      <c r="M871" s="1">
        <v>1078</v>
      </c>
      <c r="N871" s="1" t="s">
        <v>691</v>
      </c>
      <c r="O871" s="1" t="s">
        <v>947</v>
      </c>
      <c r="P871" s="1" t="s">
        <v>649</v>
      </c>
      <c r="Q871" s="1" t="s">
        <v>901</v>
      </c>
    </row>
    <row r="872" spans="3:17" x14ac:dyDescent="0.2">
      <c r="C872" s="12" t="s">
        <v>1785</v>
      </c>
      <c r="L872"/>
      <c r="M872" s="1">
        <v>1079</v>
      </c>
      <c r="N872" s="1" t="s">
        <v>691</v>
      </c>
      <c r="O872" s="1" t="s">
        <v>947</v>
      </c>
      <c r="P872" s="1" t="s">
        <v>649</v>
      </c>
      <c r="Q872" s="1" t="s">
        <v>912</v>
      </c>
    </row>
    <row r="873" spans="3:17" x14ac:dyDescent="0.2">
      <c r="C873" s="12" t="s">
        <v>1786</v>
      </c>
      <c r="L873"/>
      <c r="M873" s="1">
        <v>1076</v>
      </c>
      <c r="N873" s="1" t="s">
        <v>691</v>
      </c>
      <c r="O873" s="1" t="s">
        <v>947</v>
      </c>
      <c r="P873" s="1" t="s">
        <v>650</v>
      </c>
      <c r="Q873" s="1" t="s">
        <v>901</v>
      </c>
    </row>
    <row r="874" spans="3:17" x14ac:dyDescent="0.2">
      <c r="C874" s="12" t="s">
        <v>1787</v>
      </c>
      <c r="L874"/>
      <c r="M874" s="1">
        <v>1077</v>
      </c>
      <c r="N874" s="1" t="s">
        <v>691</v>
      </c>
      <c r="O874" s="1" t="s">
        <v>947</v>
      </c>
      <c r="P874" s="1" t="s">
        <v>650</v>
      </c>
      <c r="Q874" s="1" t="s">
        <v>912</v>
      </c>
    </row>
    <row r="875" spans="3:17" x14ac:dyDescent="0.2">
      <c r="C875" s="12" t="s">
        <v>1788</v>
      </c>
      <c r="L875"/>
      <c r="M875" s="1">
        <v>1080</v>
      </c>
      <c r="N875" s="1" t="s">
        <v>691</v>
      </c>
      <c r="O875" s="1" t="s">
        <v>947</v>
      </c>
      <c r="P875" s="1" t="s">
        <v>651</v>
      </c>
      <c r="Q875" s="1" t="s">
        <v>901</v>
      </c>
    </row>
    <row r="876" spans="3:17" x14ac:dyDescent="0.2">
      <c r="C876" s="12" t="s">
        <v>1789</v>
      </c>
      <c r="L876"/>
      <c r="M876" s="1">
        <v>1081</v>
      </c>
      <c r="N876" s="1" t="s">
        <v>691</v>
      </c>
      <c r="O876" s="1" t="s">
        <v>947</v>
      </c>
      <c r="P876" s="1" t="s">
        <v>652</v>
      </c>
      <c r="Q876" s="1" t="s">
        <v>901</v>
      </c>
    </row>
    <row r="877" spans="3:17" x14ac:dyDescent="0.2">
      <c r="C877" s="12" t="s">
        <v>1790</v>
      </c>
      <c r="L877"/>
      <c r="M877" s="1">
        <v>1082</v>
      </c>
      <c r="N877" s="1" t="s">
        <v>691</v>
      </c>
      <c r="O877" s="1" t="s">
        <v>947</v>
      </c>
      <c r="P877" s="1" t="s">
        <v>652</v>
      </c>
      <c r="Q877" s="1" t="s">
        <v>912</v>
      </c>
    </row>
    <row r="878" spans="3:17" x14ac:dyDescent="0.2">
      <c r="C878" s="12" t="s">
        <v>1791</v>
      </c>
      <c r="L878"/>
      <c r="M878" s="1">
        <v>1083</v>
      </c>
      <c r="N878" s="1" t="s">
        <v>691</v>
      </c>
      <c r="O878" s="1" t="s">
        <v>947</v>
      </c>
      <c r="P878" s="1" t="s">
        <v>653</v>
      </c>
      <c r="Q878" s="1" t="s">
        <v>901</v>
      </c>
    </row>
    <row r="879" spans="3:17" x14ac:dyDescent="0.2">
      <c r="C879" s="12" t="s">
        <v>1792</v>
      </c>
      <c r="L879"/>
      <c r="M879" s="1">
        <v>1084</v>
      </c>
      <c r="N879" s="1" t="s">
        <v>691</v>
      </c>
      <c r="O879" s="1" t="s">
        <v>947</v>
      </c>
      <c r="P879" s="1" t="s">
        <v>653</v>
      </c>
      <c r="Q879" s="1" t="s">
        <v>912</v>
      </c>
    </row>
    <row r="880" spans="3:17" x14ac:dyDescent="0.2">
      <c r="C880" s="12" t="s">
        <v>1793</v>
      </c>
      <c r="L880"/>
      <c r="M880" s="1">
        <v>1107</v>
      </c>
      <c r="N880" s="1" t="s">
        <v>692</v>
      </c>
      <c r="O880" s="1" t="s">
        <v>464</v>
      </c>
      <c r="P880" s="1" t="s">
        <v>910</v>
      </c>
      <c r="Q880" s="1" t="s">
        <v>901</v>
      </c>
    </row>
    <row r="881" spans="3:17" x14ac:dyDescent="0.2">
      <c r="C881" s="12" t="s">
        <v>1827</v>
      </c>
      <c r="L881"/>
      <c r="M881" s="1">
        <v>1108</v>
      </c>
      <c r="N881" s="1" t="s">
        <v>692</v>
      </c>
      <c r="O881" s="1" t="s">
        <v>464</v>
      </c>
      <c r="P881" s="1" t="s">
        <v>458</v>
      </c>
      <c r="Q881" s="1" t="s">
        <v>901</v>
      </c>
    </row>
    <row r="882" spans="3:17" x14ac:dyDescent="0.2">
      <c r="C882" s="12" t="s">
        <v>1828</v>
      </c>
      <c r="L882"/>
      <c r="M882" s="1">
        <v>1109</v>
      </c>
      <c r="N882" s="1" t="s">
        <v>692</v>
      </c>
      <c r="O882" s="1" t="s">
        <v>464</v>
      </c>
      <c r="P882" s="1" t="s">
        <v>458</v>
      </c>
      <c r="Q882" s="1" t="s">
        <v>994</v>
      </c>
    </row>
    <row r="883" spans="3:17" x14ac:dyDescent="0.2">
      <c r="C883" s="12" t="s">
        <v>1829</v>
      </c>
      <c r="L883"/>
      <c r="M883" s="1">
        <v>1126</v>
      </c>
      <c r="N883" s="1" t="s">
        <v>692</v>
      </c>
      <c r="O883" s="1" t="s">
        <v>470</v>
      </c>
      <c r="P883" s="1" t="s">
        <v>310</v>
      </c>
      <c r="Q883" s="1" t="s">
        <v>614</v>
      </c>
    </row>
    <row r="884" spans="3:17" x14ac:dyDescent="0.2">
      <c r="C884" s="12" t="s">
        <v>1830</v>
      </c>
      <c r="L884"/>
      <c r="M884" s="1">
        <v>1130</v>
      </c>
      <c r="N884" s="1" t="s">
        <v>654</v>
      </c>
      <c r="O884" s="1" t="s">
        <v>305</v>
      </c>
      <c r="P884" s="1" t="s">
        <v>910</v>
      </c>
      <c r="Q884" s="1" t="s">
        <v>901</v>
      </c>
    </row>
    <row r="885" spans="3:17" x14ac:dyDescent="0.2">
      <c r="C885" s="12" t="s">
        <v>1831</v>
      </c>
      <c r="L885"/>
      <c r="M885" s="1">
        <v>1131</v>
      </c>
      <c r="N885" s="1" t="s">
        <v>654</v>
      </c>
      <c r="O885" s="1" t="s">
        <v>305</v>
      </c>
      <c r="P885" s="1" t="s">
        <v>458</v>
      </c>
      <c r="Q885" s="1" t="s">
        <v>901</v>
      </c>
    </row>
    <row r="886" spans="3:17" x14ac:dyDescent="0.2">
      <c r="C886" s="12" t="s">
        <v>1832</v>
      </c>
      <c r="L886"/>
      <c r="M886" s="1">
        <v>1132</v>
      </c>
      <c r="N886" s="1" t="s">
        <v>654</v>
      </c>
      <c r="O886" s="1" t="s">
        <v>305</v>
      </c>
      <c r="P886" s="1" t="s">
        <v>458</v>
      </c>
      <c r="Q886" s="1" t="s">
        <v>994</v>
      </c>
    </row>
    <row r="887" spans="3:17" x14ac:dyDescent="0.2">
      <c r="C887" s="12" t="s">
        <v>1833</v>
      </c>
      <c r="L887"/>
      <c r="M887" s="1">
        <v>1133</v>
      </c>
      <c r="N887" s="1" t="s">
        <v>654</v>
      </c>
      <c r="O887" s="1" t="s">
        <v>305</v>
      </c>
      <c r="P887" s="1" t="s">
        <v>655</v>
      </c>
      <c r="Q887" s="1" t="s">
        <v>901</v>
      </c>
    </row>
    <row r="888" spans="3:17" x14ac:dyDescent="0.2">
      <c r="C888" s="12" t="s">
        <v>866</v>
      </c>
      <c r="L888"/>
      <c r="M888" s="1">
        <v>1134</v>
      </c>
      <c r="N888" s="1" t="s">
        <v>654</v>
      </c>
      <c r="O888" s="1" t="s">
        <v>305</v>
      </c>
      <c r="P888" s="1" t="s">
        <v>655</v>
      </c>
      <c r="Q888" s="1" t="s">
        <v>994</v>
      </c>
    </row>
    <row r="889" spans="3:17" x14ac:dyDescent="0.2">
      <c r="C889" s="12" t="s">
        <v>867</v>
      </c>
      <c r="L889"/>
      <c r="M889" s="1">
        <v>1143</v>
      </c>
      <c r="N889" s="1" t="s">
        <v>693</v>
      </c>
      <c r="O889" s="1" t="s">
        <v>694</v>
      </c>
      <c r="P889" s="1" t="s">
        <v>656</v>
      </c>
      <c r="Q889" s="1" t="s">
        <v>901</v>
      </c>
    </row>
    <row r="890" spans="3:17" x14ac:dyDescent="0.2">
      <c r="C890" s="12" t="s">
        <v>868</v>
      </c>
      <c r="L890"/>
      <c r="M890" s="1">
        <v>1144</v>
      </c>
      <c r="N890" s="1" t="s">
        <v>693</v>
      </c>
      <c r="O890" s="1" t="s">
        <v>694</v>
      </c>
      <c r="P890" s="1" t="s">
        <v>657</v>
      </c>
      <c r="Q890" s="1" t="s">
        <v>901</v>
      </c>
    </row>
    <row r="891" spans="3:17" x14ac:dyDescent="0.2">
      <c r="C891" s="12" t="s">
        <v>869</v>
      </c>
      <c r="L891"/>
      <c r="M891" s="1">
        <v>1145</v>
      </c>
      <c r="N891" s="1" t="s">
        <v>693</v>
      </c>
      <c r="O891" s="1" t="s">
        <v>694</v>
      </c>
      <c r="P891" s="1" t="s">
        <v>657</v>
      </c>
      <c r="Q891" s="1" t="s">
        <v>902</v>
      </c>
    </row>
    <row r="892" spans="3:17" x14ac:dyDescent="0.2">
      <c r="C892" s="12" t="s">
        <v>870</v>
      </c>
      <c r="L892"/>
      <c r="M892" s="1">
        <v>1146</v>
      </c>
      <c r="N892" s="1" t="s">
        <v>693</v>
      </c>
      <c r="O892" s="1" t="s">
        <v>694</v>
      </c>
      <c r="P892" s="1" t="s">
        <v>658</v>
      </c>
      <c r="Q892" s="1" t="s">
        <v>901</v>
      </c>
    </row>
    <row r="893" spans="3:17" x14ac:dyDescent="0.2">
      <c r="C893" s="12" t="s">
        <v>871</v>
      </c>
      <c r="L893"/>
      <c r="M893" s="1">
        <v>1147</v>
      </c>
      <c r="N893" s="1" t="s">
        <v>693</v>
      </c>
      <c r="O893" s="1" t="s">
        <v>694</v>
      </c>
      <c r="P893" s="1" t="s">
        <v>658</v>
      </c>
      <c r="Q893" s="1" t="s">
        <v>994</v>
      </c>
    </row>
    <row r="894" spans="3:17" x14ac:dyDescent="0.2">
      <c r="C894" s="12" t="s">
        <v>872</v>
      </c>
      <c r="L894"/>
      <c r="M894" s="1">
        <v>1154</v>
      </c>
      <c r="N894" s="1" t="s">
        <v>693</v>
      </c>
      <c r="O894" s="1" t="s">
        <v>659</v>
      </c>
      <c r="P894" s="1" t="s">
        <v>660</v>
      </c>
      <c r="Q894" s="1" t="s">
        <v>901</v>
      </c>
    </row>
    <row r="895" spans="3:17" x14ac:dyDescent="0.2">
      <c r="C895" s="12" t="s">
        <v>873</v>
      </c>
      <c r="L895"/>
      <c r="M895" s="1">
        <v>1155</v>
      </c>
      <c r="N895" s="1" t="s">
        <v>693</v>
      </c>
      <c r="O895" s="1" t="s">
        <v>659</v>
      </c>
      <c r="P895" s="1" t="s">
        <v>660</v>
      </c>
      <c r="Q895" s="1" t="s">
        <v>902</v>
      </c>
    </row>
    <row r="896" spans="3:17" x14ac:dyDescent="0.2">
      <c r="C896" s="12" t="s">
        <v>874</v>
      </c>
      <c r="L896"/>
      <c r="M896" s="1">
        <v>1160</v>
      </c>
      <c r="N896" s="1" t="s">
        <v>693</v>
      </c>
      <c r="O896" s="1" t="s">
        <v>661</v>
      </c>
      <c r="P896" s="1" t="s">
        <v>910</v>
      </c>
      <c r="Q896" s="1" t="s">
        <v>901</v>
      </c>
    </row>
    <row r="897" spans="3:17" x14ac:dyDescent="0.2">
      <c r="C897" s="12" t="s">
        <v>875</v>
      </c>
      <c r="L897"/>
      <c r="M897" s="1">
        <v>1161</v>
      </c>
      <c r="N897" s="1" t="s">
        <v>693</v>
      </c>
      <c r="O897" s="1" t="s">
        <v>661</v>
      </c>
      <c r="P897" s="1" t="s">
        <v>458</v>
      </c>
      <c r="Q897" s="1" t="s">
        <v>901</v>
      </c>
    </row>
    <row r="898" spans="3:17" x14ac:dyDescent="0.2">
      <c r="C898" s="12" t="s">
        <v>876</v>
      </c>
      <c r="L898"/>
      <c r="M898" s="1">
        <v>1162</v>
      </c>
      <c r="N898" s="1" t="s">
        <v>693</v>
      </c>
      <c r="O898" s="1" t="s">
        <v>661</v>
      </c>
      <c r="P898" s="1" t="s">
        <v>458</v>
      </c>
      <c r="Q898" s="1" t="s">
        <v>994</v>
      </c>
    </row>
    <row r="899" spans="3:17" x14ac:dyDescent="0.2">
      <c r="C899" s="12" t="s">
        <v>877</v>
      </c>
      <c r="L899"/>
      <c r="M899" s="1">
        <v>1225</v>
      </c>
      <c r="N899" s="1" t="s">
        <v>662</v>
      </c>
      <c r="O899" s="1" t="s">
        <v>901</v>
      </c>
      <c r="P899" s="1" t="s">
        <v>901</v>
      </c>
      <c r="Q899" s="1" t="s">
        <v>901</v>
      </c>
    </row>
    <row r="900" spans="3:17" x14ac:dyDescent="0.2">
      <c r="C900" s="12" t="s">
        <v>878</v>
      </c>
      <c r="L900"/>
      <c r="M900" s="1">
        <v>1226</v>
      </c>
      <c r="N900" s="1" t="s">
        <v>662</v>
      </c>
      <c r="O900" s="1" t="s">
        <v>913</v>
      </c>
      <c r="P900" s="1" t="s">
        <v>901</v>
      </c>
      <c r="Q900" s="1" t="s">
        <v>901</v>
      </c>
    </row>
    <row r="901" spans="3:17" x14ac:dyDescent="0.2">
      <c r="C901" s="12" t="s">
        <v>879</v>
      </c>
      <c r="L901"/>
      <c r="M901" s="1">
        <v>1227</v>
      </c>
      <c r="N901" s="1" t="s">
        <v>662</v>
      </c>
      <c r="O901" s="1" t="s">
        <v>313</v>
      </c>
      <c r="P901" s="1" t="s">
        <v>901</v>
      </c>
      <c r="Q901" s="1" t="s">
        <v>901</v>
      </c>
    </row>
    <row r="902" spans="3:17" x14ac:dyDescent="0.2">
      <c r="C902" s="12" t="s">
        <v>880</v>
      </c>
      <c r="L902"/>
      <c r="M902" s="1">
        <v>1228</v>
      </c>
      <c r="N902" s="1" t="s">
        <v>662</v>
      </c>
      <c r="O902" s="1" t="s">
        <v>313</v>
      </c>
      <c r="P902" s="1" t="s">
        <v>663</v>
      </c>
      <c r="Q902" s="1" t="s">
        <v>901</v>
      </c>
    </row>
    <row r="903" spans="3:17" x14ac:dyDescent="0.2">
      <c r="C903" s="12" t="s">
        <v>881</v>
      </c>
      <c r="L903"/>
      <c r="M903" s="1">
        <v>1229</v>
      </c>
      <c r="N903" s="1" t="s">
        <v>662</v>
      </c>
      <c r="O903" s="1" t="s">
        <v>313</v>
      </c>
      <c r="P903" s="1" t="s">
        <v>664</v>
      </c>
      <c r="Q903" s="1" t="s">
        <v>901</v>
      </c>
    </row>
    <row r="904" spans="3:17" x14ac:dyDescent="0.2">
      <c r="C904" s="12" t="s">
        <v>882</v>
      </c>
      <c r="L904"/>
      <c r="M904" s="1">
        <v>1230</v>
      </c>
      <c r="N904" s="1" t="s">
        <v>662</v>
      </c>
      <c r="O904" s="1" t="s">
        <v>313</v>
      </c>
      <c r="P904" s="1" t="s">
        <v>664</v>
      </c>
      <c r="Q904" s="1" t="s">
        <v>902</v>
      </c>
    </row>
    <row r="905" spans="3:17" x14ac:dyDescent="0.2">
      <c r="C905" s="12" t="s">
        <v>883</v>
      </c>
      <c r="L905"/>
      <c r="M905" s="1">
        <v>1301</v>
      </c>
      <c r="N905" s="1" t="s">
        <v>1672</v>
      </c>
      <c r="O905" s="1" t="s">
        <v>278</v>
      </c>
      <c r="P905" s="1" t="s">
        <v>279</v>
      </c>
      <c r="Q905" s="1" t="s">
        <v>901</v>
      </c>
    </row>
    <row r="906" spans="3:17" x14ac:dyDescent="0.2">
      <c r="C906" s="12" t="s">
        <v>884</v>
      </c>
      <c r="L906"/>
      <c r="M906" s="1">
        <v>1302</v>
      </c>
      <c r="N906" s="1" t="s">
        <v>1672</v>
      </c>
      <c r="O906" s="1" t="s">
        <v>278</v>
      </c>
      <c r="P906" s="1" t="s">
        <v>544</v>
      </c>
      <c r="Q906" s="1" t="s">
        <v>901</v>
      </c>
    </row>
    <row r="907" spans="3:17" x14ac:dyDescent="0.2">
      <c r="C907" s="12" t="s">
        <v>885</v>
      </c>
      <c r="L907"/>
      <c r="M907" s="1">
        <v>1303</v>
      </c>
      <c r="N907" s="1" t="s">
        <v>1672</v>
      </c>
      <c r="O907" s="1" t="s">
        <v>278</v>
      </c>
      <c r="P907" s="1" t="s">
        <v>68</v>
      </c>
      <c r="Q907" s="1" t="s">
        <v>901</v>
      </c>
    </row>
    <row r="908" spans="3:17" x14ac:dyDescent="0.2">
      <c r="C908" s="12" t="s">
        <v>886</v>
      </c>
      <c r="L908"/>
      <c r="M908" s="1">
        <v>1304</v>
      </c>
      <c r="N908" s="1" t="s">
        <v>1672</v>
      </c>
      <c r="O908" s="1" t="s">
        <v>278</v>
      </c>
      <c r="P908" s="1" t="s">
        <v>68</v>
      </c>
      <c r="Q908" s="1" t="s">
        <v>952</v>
      </c>
    </row>
    <row r="909" spans="3:17" x14ac:dyDescent="0.2">
      <c r="C909" s="12" t="s">
        <v>887</v>
      </c>
      <c r="L909"/>
      <c r="M909" s="1">
        <v>1308</v>
      </c>
      <c r="N909" s="1" t="s">
        <v>1673</v>
      </c>
      <c r="O909" s="1" t="s">
        <v>319</v>
      </c>
      <c r="P909" s="1" t="s">
        <v>910</v>
      </c>
      <c r="Q909" s="1" t="s">
        <v>901</v>
      </c>
    </row>
    <row r="910" spans="3:17" x14ac:dyDescent="0.2">
      <c r="C910" s="12" t="s">
        <v>888</v>
      </c>
      <c r="L910"/>
      <c r="M910" s="1">
        <v>1309</v>
      </c>
      <c r="N910" s="1" t="s">
        <v>1673</v>
      </c>
      <c r="O910" s="1" t="s">
        <v>319</v>
      </c>
      <c r="P910" s="1" t="s">
        <v>458</v>
      </c>
      <c r="Q910" s="1" t="s">
        <v>901</v>
      </c>
    </row>
    <row r="911" spans="3:17" x14ac:dyDescent="0.2">
      <c r="C911" s="12" t="s">
        <v>889</v>
      </c>
      <c r="L911"/>
      <c r="M911" s="1">
        <v>1310</v>
      </c>
      <c r="N911" s="1" t="s">
        <v>1673</v>
      </c>
      <c r="O911" s="1" t="s">
        <v>319</v>
      </c>
      <c r="P911" s="1" t="s">
        <v>458</v>
      </c>
      <c r="Q911" s="1" t="s">
        <v>994</v>
      </c>
    </row>
    <row r="912" spans="3:17" x14ac:dyDescent="0.2">
      <c r="C912" s="12" t="s">
        <v>890</v>
      </c>
      <c r="L912"/>
      <c r="M912" s="1">
        <v>1311</v>
      </c>
      <c r="N912" s="1" t="s">
        <v>1673</v>
      </c>
      <c r="O912" s="1" t="s">
        <v>319</v>
      </c>
      <c r="P912" s="1" t="s">
        <v>1601</v>
      </c>
      <c r="Q912" s="1" t="s">
        <v>901</v>
      </c>
    </row>
    <row r="913" spans="3:17" x14ac:dyDescent="0.2">
      <c r="C913" s="12" t="s">
        <v>891</v>
      </c>
      <c r="L913"/>
      <c r="M913" s="1">
        <v>1312</v>
      </c>
      <c r="N913" s="1" t="s">
        <v>1673</v>
      </c>
      <c r="O913" s="1" t="s">
        <v>319</v>
      </c>
      <c r="P913" s="1" t="s">
        <v>1601</v>
      </c>
      <c r="Q913" s="1" t="s">
        <v>994</v>
      </c>
    </row>
    <row r="914" spans="3:17" x14ac:dyDescent="0.2">
      <c r="C914" s="12" t="s">
        <v>892</v>
      </c>
      <c r="L914"/>
      <c r="M914" s="1">
        <v>1313</v>
      </c>
      <c r="N914" s="1" t="s">
        <v>1673</v>
      </c>
      <c r="O914" s="1" t="s">
        <v>319</v>
      </c>
      <c r="P914" s="1" t="s">
        <v>665</v>
      </c>
      <c r="Q914" s="1" t="s">
        <v>901</v>
      </c>
    </row>
    <row r="915" spans="3:17" x14ac:dyDescent="0.2">
      <c r="C915" s="12" t="s">
        <v>893</v>
      </c>
      <c r="L915"/>
      <c r="M915" s="1">
        <v>1314</v>
      </c>
      <c r="N915" s="1" t="s">
        <v>1673</v>
      </c>
      <c r="O915" s="1" t="s">
        <v>319</v>
      </c>
      <c r="P915" s="1" t="s">
        <v>665</v>
      </c>
      <c r="Q915" s="1" t="s">
        <v>994</v>
      </c>
    </row>
    <row r="916" spans="3:17" x14ac:dyDescent="0.2">
      <c r="C916" s="12" t="s">
        <v>856</v>
      </c>
      <c r="L916"/>
      <c r="M916" s="1">
        <v>1318</v>
      </c>
      <c r="N916" s="1" t="s">
        <v>666</v>
      </c>
      <c r="O916" s="1" t="s">
        <v>321</v>
      </c>
      <c r="P916" s="1" t="s">
        <v>910</v>
      </c>
      <c r="Q916" s="1" t="s">
        <v>901</v>
      </c>
    </row>
    <row r="917" spans="3:17" x14ac:dyDescent="0.2">
      <c r="C917" s="12" t="s">
        <v>857</v>
      </c>
      <c r="L917"/>
      <c r="M917" s="1">
        <v>1319</v>
      </c>
      <c r="N917" s="1" t="s">
        <v>666</v>
      </c>
      <c r="O917" s="1" t="s">
        <v>321</v>
      </c>
      <c r="P917" s="1" t="s">
        <v>667</v>
      </c>
      <c r="Q917" s="1" t="s">
        <v>901</v>
      </c>
    </row>
    <row r="918" spans="3:17" x14ac:dyDescent="0.2">
      <c r="C918" s="12" t="s">
        <v>858</v>
      </c>
      <c r="L918"/>
      <c r="M918" s="1">
        <v>1320</v>
      </c>
      <c r="N918" s="1" t="s">
        <v>666</v>
      </c>
      <c r="O918" s="1" t="s">
        <v>321</v>
      </c>
      <c r="P918" s="1" t="s">
        <v>667</v>
      </c>
      <c r="Q918" s="1" t="s">
        <v>994</v>
      </c>
    </row>
    <row r="919" spans="3:17" x14ac:dyDescent="0.2">
      <c r="C919" s="12" t="s">
        <v>859</v>
      </c>
      <c r="L919"/>
      <c r="M919" s="1">
        <v>1322</v>
      </c>
      <c r="N919" s="1" t="s">
        <v>666</v>
      </c>
      <c r="O919" s="1" t="s">
        <v>464</v>
      </c>
      <c r="P919" s="1" t="s">
        <v>910</v>
      </c>
      <c r="Q919" s="1" t="s">
        <v>901</v>
      </c>
    </row>
    <row r="920" spans="3:17" x14ac:dyDescent="0.2">
      <c r="C920" s="12" t="s">
        <v>860</v>
      </c>
      <c r="L920"/>
      <c r="M920" s="1">
        <v>1323</v>
      </c>
      <c r="N920" s="1" t="s">
        <v>666</v>
      </c>
      <c r="O920" s="1" t="s">
        <v>464</v>
      </c>
      <c r="P920" s="1" t="s">
        <v>458</v>
      </c>
      <c r="Q920" s="1" t="s">
        <v>901</v>
      </c>
    </row>
    <row r="921" spans="3:17" x14ac:dyDescent="0.2">
      <c r="C921" s="12" t="s">
        <v>861</v>
      </c>
      <c r="L921"/>
      <c r="M921" s="1">
        <v>1324</v>
      </c>
      <c r="N921" s="1" t="s">
        <v>666</v>
      </c>
      <c r="O921" s="1" t="s">
        <v>464</v>
      </c>
      <c r="P921" s="1" t="s">
        <v>458</v>
      </c>
      <c r="Q921" s="1" t="s">
        <v>994</v>
      </c>
    </row>
    <row r="922" spans="3:17" x14ac:dyDescent="0.2">
      <c r="C922" s="12" t="s">
        <v>862</v>
      </c>
      <c r="L922"/>
      <c r="M922" s="1">
        <v>102</v>
      </c>
      <c r="N922" s="1" t="s">
        <v>318</v>
      </c>
      <c r="O922" s="1" t="s">
        <v>929</v>
      </c>
      <c r="P922" s="1" t="s">
        <v>901</v>
      </c>
      <c r="Q922" s="1" t="s">
        <v>901</v>
      </c>
    </row>
    <row r="923" spans="3:17" x14ac:dyDescent="0.2">
      <c r="C923" s="12" t="s">
        <v>863</v>
      </c>
      <c r="L923"/>
      <c r="M923" s="1">
        <v>103</v>
      </c>
      <c r="N923" s="1" t="s">
        <v>318</v>
      </c>
      <c r="O923" s="1" t="s">
        <v>929</v>
      </c>
      <c r="P923" s="1" t="s">
        <v>668</v>
      </c>
      <c r="Q923" s="1" t="s">
        <v>901</v>
      </c>
    </row>
    <row r="924" spans="3:17" x14ac:dyDescent="0.2">
      <c r="C924" s="12" t="s">
        <v>864</v>
      </c>
      <c r="L924"/>
      <c r="M924" s="1">
        <v>104</v>
      </c>
      <c r="N924" s="1" t="s">
        <v>318</v>
      </c>
      <c r="O924" s="1" t="s">
        <v>929</v>
      </c>
      <c r="P924" s="1" t="s">
        <v>669</v>
      </c>
      <c r="Q924" s="1" t="s">
        <v>901</v>
      </c>
    </row>
    <row r="925" spans="3:17" x14ac:dyDescent="0.2">
      <c r="C925" s="12" t="s">
        <v>865</v>
      </c>
      <c r="L925"/>
      <c r="M925" s="1">
        <v>105</v>
      </c>
      <c r="N925" s="1" t="s">
        <v>318</v>
      </c>
      <c r="O925" s="1" t="s">
        <v>929</v>
      </c>
      <c r="P925" s="1" t="s">
        <v>669</v>
      </c>
      <c r="Q925" s="1" t="s">
        <v>925</v>
      </c>
    </row>
    <row r="926" spans="3:17" x14ac:dyDescent="0.2">
      <c r="C926" s="12" t="s">
        <v>1840</v>
      </c>
      <c r="L926"/>
      <c r="M926" s="1">
        <v>106</v>
      </c>
      <c r="N926" s="1" t="s">
        <v>318</v>
      </c>
      <c r="O926" s="1" t="s">
        <v>929</v>
      </c>
      <c r="P926" s="1" t="s">
        <v>670</v>
      </c>
      <c r="Q926" s="1" t="s">
        <v>901</v>
      </c>
    </row>
    <row r="927" spans="3:17" x14ac:dyDescent="0.2">
      <c r="C927" s="12" t="s">
        <v>1841</v>
      </c>
      <c r="L927"/>
      <c r="M927" s="1">
        <v>107</v>
      </c>
      <c r="N927" s="1" t="s">
        <v>318</v>
      </c>
      <c r="O927" s="1" t="s">
        <v>929</v>
      </c>
      <c r="P927" s="1" t="s">
        <v>671</v>
      </c>
      <c r="Q927" s="1" t="s">
        <v>901</v>
      </c>
    </row>
    <row r="928" spans="3:17" x14ac:dyDescent="0.2">
      <c r="C928" s="12" t="s">
        <v>1842</v>
      </c>
      <c r="L928"/>
      <c r="M928" s="1">
        <v>108</v>
      </c>
      <c r="N928" s="1" t="s">
        <v>318</v>
      </c>
      <c r="O928" s="1" t="s">
        <v>929</v>
      </c>
      <c r="P928" s="1" t="s">
        <v>615</v>
      </c>
      <c r="Q928" s="1" t="s">
        <v>901</v>
      </c>
    </row>
    <row r="929" spans="3:17" x14ac:dyDescent="0.2">
      <c r="C929" s="12" t="s">
        <v>1843</v>
      </c>
      <c r="L929"/>
      <c r="M929" s="1">
        <v>109</v>
      </c>
      <c r="N929" s="1" t="s">
        <v>318</v>
      </c>
      <c r="O929" s="1" t="s">
        <v>929</v>
      </c>
      <c r="P929" s="1" t="s">
        <v>615</v>
      </c>
      <c r="Q929" s="1" t="s">
        <v>925</v>
      </c>
    </row>
    <row r="930" spans="3:17" x14ac:dyDescent="0.2">
      <c r="C930" s="12" t="s">
        <v>1844</v>
      </c>
      <c r="L930"/>
      <c r="M930" s="1">
        <v>110</v>
      </c>
      <c r="N930" s="1" t="s">
        <v>318</v>
      </c>
      <c r="O930" s="1" t="s">
        <v>929</v>
      </c>
      <c r="P930" s="1" t="s">
        <v>616</v>
      </c>
      <c r="Q930" s="1" t="s">
        <v>901</v>
      </c>
    </row>
    <row r="931" spans="3:17" x14ac:dyDescent="0.2">
      <c r="C931" s="12" t="s">
        <v>1845</v>
      </c>
      <c r="L931"/>
      <c r="M931" s="1">
        <v>111</v>
      </c>
      <c r="N931" s="1" t="s">
        <v>318</v>
      </c>
      <c r="O931" s="1" t="s">
        <v>929</v>
      </c>
      <c r="P931" s="1" t="s">
        <v>616</v>
      </c>
      <c r="Q931" s="1" t="s">
        <v>925</v>
      </c>
    </row>
    <row r="932" spans="3:17" x14ac:dyDescent="0.2">
      <c r="C932" s="12" t="s">
        <v>1846</v>
      </c>
      <c r="L932"/>
      <c r="M932" s="1">
        <v>112</v>
      </c>
      <c r="N932" s="1" t="s">
        <v>318</v>
      </c>
      <c r="O932" s="1" t="s">
        <v>929</v>
      </c>
      <c r="P932" s="1" t="s">
        <v>617</v>
      </c>
      <c r="Q932" s="1" t="s">
        <v>901</v>
      </c>
    </row>
    <row r="933" spans="3:17" x14ac:dyDescent="0.2">
      <c r="C933" s="12" t="s">
        <v>1847</v>
      </c>
      <c r="L933"/>
      <c r="M933" s="1">
        <v>113</v>
      </c>
      <c r="N933" s="1" t="s">
        <v>318</v>
      </c>
      <c r="O933" s="1" t="s">
        <v>929</v>
      </c>
      <c r="P933" s="1" t="s">
        <v>617</v>
      </c>
      <c r="Q933" s="1" t="s">
        <v>925</v>
      </c>
    </row>
    <row r="934" spans="3:17" x14ac:dyDescent="0.2">
      <c r="C934" s="12" t="s">
        <v>1848</v>
      </c>
      <c r="L934"/>
      <c r="M934" s="1">
        <v>114</v>
      </c>
      <c r="N934" s="1" t="s">
        <v>318</v>
      </c>
      <c r="O934" s="1" t="s">
        <v>929</v>
      </c>
      <c r="P934" s="1" t="s">
        <v>618</v>
      </c>
      <c r="Q934" s="1" t="s">
        <v>901</v>
      </c>
    </row>
    <row r="935" spans="3:17" x14ac:dyDescent="0.2">
      <c r="C935" s="12" t="s">
        <v>1849</v>
      </c>
      <c r="L935"/>
      <c r="M935" s="1">
        <v>115</v>
      </c>
      <c r="N935" s="1" t="s">
        <v>318</v>
      </c>
      <c r="O935" s="1" t="s">
        <v>929</v>
      </c>
      <c r="P935" s="1" t="s">
        <v>618</v>
      </c>
      <c r="Q935" s="1" t="s">
        <v>925</v>
      </c>
    </row>
    <row r="936" spans="3:17" x14ac:dyDescent="0.2">
      <c r="C936" s="12" t="s">
        <v>1850</v>
      </c>
      <c r="L936"/>
      <c r="M936" s="1">
        <v>116</v>
      </c>
      <c r="N936" s="1" t="s">
        <v>318</v>
      </c>
      <c r="O936" s="1" t="s">
        <v>929</v>
      </c>
      <c r="P936" s="1" t="s">
        <v>930</v>
      </c>
      <c r="Q936" s="1" t="s">
        <v>901</v>
      </c>
    </row>
    <row r="937" spans="3:17" x14ac:dyDescent="0.2">
      <c r="C937" s="12" t="s">
        <v>1851</v>
      </c>
      <c r="L937"/>
      <c r="M937" s="1">
        <v>117</v>
      </c>
      <c r="N937" s="1" t="s">
        <v>318</v>
      </c>
      <c r="O937" s="1" t="s">
        <v>929</v>
      </c>
      <c r="P937" s="1" t="s">
        <v>672</v>
      </c>
      <c r="Q937" s="1" t="s">
        <v>901</v>
      </c>
    </row>
    <row r="938" spans="3:17" x14ac:dyDescent="0.2">
      <c r="C938" s="12" t="s">
        <v>1852</v>
      </c>
      <c r="L938"/>
      <c r="M938" s="1">
        <v>118</v>
      </c>
      <c r="N938" s="1" t="s">
        <v>318</v>
      </c>
      <c r="O938" s="1" t="s">
        <v>929</v>
      </c>
      <c r="P938" s="1" t="s">
        <v>619</v>
      </c>
      <c r="Q938" s="1" t="s">
        <v>901</v>
      </c>
    </row>
    <row r="939" spans="3:17" x14ac:dyDescent="0.2">
      <c r="C939" s="12" t="s">
        <v>1853</v>
      </c>
      <c r="L939"/>
      <c r="M939" s="1">
        <v>119</v>
      </c>
      <c r="N939" s="1" t="s">
        <v>318</v>
      </c>
      <c r="O939" s="1" t="s">
        <v>929</v>
      </c>
      <c r="P939" s="1" t="s">
        <v>619</v>
      </c>
      <c r="Q939" s="1" t="s">
        <v>925</v>
      </c>
    </row>
    <row r="940" spans="3:17" x14ac:dyDescent="0.2">
      <c r="C940" s="12" t="s">
        <v>1854</v>
      </c>
      <c r="L940"/>
      <c r="M940" s="1">
        <v>120</v>
      </c>
      <c r="N940" s="1" t="s">
        <v>318</v>
      </c>
      <c r="O940" s="1" t="s">
        <v>929</v>
      </c>
      <c r="P940" s="1" t="s">
        <v>620</v>
      </c>
      <c r="Q940" s="1" t="s">
        <v>901</v>
      </c>
    </row>
    <row r="941" spans="3:17" x14ac:dyDescent="0.2">
      <c r="C941" s="12" t="s">
        <v>1855</v>
      </c>
      <c r="L941"/>
      <c r="M941" s="1">
        <v>121</v>
      </c>
      <c r="N941" s="1" t="s">
        <v>318</v>
      </c>
      <c r="O941" s="1" t="s">
        <v>929</v>
      </c>
      <c r="P941" s="1" t="s">
        <v>620</v>
      </c>
      <c r="Q941" s="1" t="s">
        <v>925</v>
      </c>
    </row>
    <row r="942" spans="3:17" x14ac:dyDescent="0.2">
      <c r="C942" s="12" t="s">
        <v>1856</v>
      </c>
      <c r="L942"/>
      <c r="M942" s="1">
        <v>128</v>
      </c>
      <c r="N942" s="1" t="s">
        <v>318</v>
      </c>
      <c r="O942" s="1" t="s">
        <v>929</v>
      </c>
      <c r="P942" s="1" t="s">
        <v>927</v>
      </c>
      <c r="Q942" s="1" t="s">
        <v>901</v>
      </c>
    </row>
    <row r="943" spans="3:17" x14ac:dyDescent="0.2">
      <c r="C943" s="12" t="s">
        <v>1857</v>
      </c>
      <c r="L943"/>
      <c r="M943" s="1">
        <v>129</v>
      </c>
      <c r="N943" s="1" t="s">
        <v>318</v>
      </c>
      <c r="O943" s="1" t="s">
        <v>929</v>
      </c>
      <c r="P943" s="1" t="s">
        <v>469</v>
      </c>
      <c r="Q943" s="1" t="s">
        <v>901</v>
      </c>
    </row>
    <row r="944" spans="3:17" x14ac:dyDescent="0.2">
      <c r="C944" s="12" t="s">
        <v>1858</v>
      </c>
      <c r="L944"/>
      <c r="M944" s="1">
        <v>130</v>
      </c>
      <c r="N944" s="1" t="s">
        <v>318</v>
      </c>
      <c r="O944" s="1" t="s">
        <v>929</v>
      </c>
      <c r="P944" s="1" t="s">
        <v>469</v>
      </c>
      <c r="Q944" s="1" t="s">
        <v>994</v>
      </c>
    </row>
    <row r="945" spans="3:17" x14ac:dyDescent="0.2">
      <c r="C945" s="12" t="s">
        <v>1859</v>
      </c>
      <c r="L945"/>
      <c r="M945" s="1">
        <v>122</v>
      </c>
      <c r="N945" s="1" t="s">
        <v>318</v>
      </c>
      <c r="O945" s="1" t="s">
        <v>929</v>
      </c>
      <c r="P945" s="1" t="s">
        <v>673</v>
      </c>
      <c r="Q945" s="1" t="s">
        <v>901</v>
      </c>
    </row>
    <row r="946" spans="3:17" x14ac:dyDescent="0.2">
      <c r="C946" s="12" t="s">
        <v>1860</v>
      </c>
      <c r="L946"/>
      <c r="M946" s="1">
        <v>123</v>
      </c>
      <c r="N946" s="1" t="s">
        <v>318</v>
      </c>
      <c r="O946" s="1" t="s">
        <v>929</v>
      </c>
      <c r="P946" s="1" t="s">
        <v>674</v>
      </c>
      <c r="Q946" s="1" t="s">
        <v>901</v>
      </c>
    </row>
    <row r="947" spans="3:17" x14ac:dyDescent="0.2">
      <c r="C947" s="12" t="s">
        <v>1861</v>
      </c>
      <c r="L947"/>
      <c r="M947" s="1">
        <v>124</v>
      </c>
      <c r="N947" s="1" t="s">
        <v>318</v>
      </c>
      <c r="O947" s="1" t="s">
        <v>929</v>
      </c>
      <c r="P947" s="1" t="s">
        <v>675</v>
      </c>
      <c r="Q947" s="1" t="s">
        <v>901</v>
      </c>
    </row>
    <row r="948" spans="3:17" x14ac:dyDescent="0.2">
      <c r="C948" s="12" t="s">
        <v>1862</v>
      </c>
      <c r="L948"/>
      <c r="M948" s="1">
        <v>125</v>
      </c>
      <c r="N948" s="1" t="s">
        <v>318</v>
      </c>
      <c r="O948" s="1" t="s">
        <v>929</v>
      </c>
      <c r="P948" s="1" t="s">
        <v>675</v>
      </c>
      <c r="Q948" s="1" t="s">
        <v>925</v>
      </c>
    </row>
    <row r="949" spans="3:17" x14ac:dyDescent="0.2">
      <c r="C949" s="12" t="s">
        <v>1863</v>
      </c>
      <c r="L949"/>
      <c r="M949" s="1">
        <v>126</v>
      </c>
      <c r="N949" s="1" t="s">
        <v>318</v>
      </c>
      <c r="O949" s="1" t="s">
        <v>929</v>
      </c>
      <c r="P949" s="1" t="s">
        <v>676</v>
      </c>
      <c r="Q949" s="1" t="s">
        <v>901</v>
      </c>
    </row>
    <row r="950" spans="3:17" x14ac:dyDescent="0.2">
      <c r="C950" s="12" t="s">
        <v>1864</v>
      </c>
      <c r="L950"/>
      <c r="M950" s="1">
        <v>127</v>
      </c>
      <c r="N950" s="1" t="s">
        <v>318</v>
      </c>
      <c r="O950" s="1" t="s">
        <v>929</v>
      </c>
      <c r="P950" s="1" t="s">
        <v>676</v>
      </c>
      <c r="Q950" s="1" t="s">
        <v>925</v>
      </c>
    </row>
    <row r="951" spans="3:17" x14ac:dyDescent="0.2">
      <c r="C951" s="12" t="s">
        <v>1865</v>
      </c>
      <c r="L951"/>
      <c r="M951" s="1">
        <v>132</v>
      </c>
      <c r="N951" s="1" t="s">
        <v>318</v>
      </c>
      <c r="O951" s="1" t="s">
        <v>470</v>
      </c>
      <c r="P951" s="1" t="s">
        <v>910</v>
      </c>
      <c r="Q951" s="1" t="s">
        <v>901</v>
      </c>
    </row>
    <row r="952" spans="3:17" x14ac:dyDescent="0.2">
      <c r="C952" s="12" t="s">
        <v>1866</v>
      </c>
      <c r="L952"/>
      <c r="M952" s="1">
        <v>133</v>
      </c>
      <c r="N952" s="1" t="s">
        <v>318</v>
      </c>
      <c r="O952" s="1" t="s">
        <v>470</v>
      </c>
      <c r="P952" s="1" t="s">
        <v>458</v>
      </c>
      <c r="Q952" s="1" t="s">
        <v>901</v>
      </c>
    </row>
    <row r="953" spans="3:17" x14ac:dyDescent="0.2">
      <c r="C953" s="12" t="s">
        <v>1867</v>
      </c>
      <c r="L953"/>
      <c r="M953" s="1">
        <v>134</v>
      </c>
      <c r="N953" s="1" t="s">
        <v>318</v>
      </c>
      <c r="O953" s="1" t="s">
        <v>470</v>
      </c>
      <c r="P953" s="1" t="s">
        <v>458</v>
      </c>
      <c r="Q953" s="1" t="s">
        <v>994</v>
      </c>
    </row>
    <row r="954" spans="3:17" x14ac:dyDescent="0.2">
      <c r="C954" s="12" t="s">
        <v>1868</v>
      </c>
      <c r="L954"/>
      <c r="M954" s="1">
        <v>135</v>
      </c>
      <c r="N954" s="1" t="s">
        <v>318</v>
      </c>
      <c r="O954" s="1" t="s">
        <v>470</v>
      </c>
      <c r="P954" s="1" t="s">
        <v>934</v>
      </c>
      <c r="Q954" s="1" t="s">
        <v>901</v>
      </c>
    </row>
    <row r="955" spans="3:17" x14ac:dyDescent="0.2">
      <c r="C955" s="12" t="s">
        <v>1869</v>
      </c>
      <c r="L955"/>
      <c r="M955" s="1">
        <v>136</v>
      </c>
      <c r="N955" s="1" t="s">
        <v>318</v>
      </c>
      <c r="O955" s="1" t="s">
        <v>470</v>
      </c>
      <c r="P955" s="1" t="s">
        <v>471</v>
      </c>
      <c r="Q955" s="1" t="s">
        <v>901</v>
      </c>
    </row>
    <row r="956" spans="3:17" x14ac:dyDescent="0.2">
      <c r="C956" s="12" t="s">
        <v>1870</v>
      </c>
      <c r="L956"/>
      <c r="M956" s="1">
        <v>137</v>
      </c>
      <c r="N956" s="1" t="s">
        <v>318</v>
      </c>
      <c r="O956" s="1" t="s">
        <v>470</v>
      </c>
      <c r="P956" s="1" t="s">
        <v>471</v>
      </c>
      <c r="Q956" s="1" t="s">
        <v>994</v>
      </c>
    </row>
    <row r="957" spans="3:17" x14ac:dyDescent="0.2">
      <c r="C957" s="12" t="s">
        <v>1871</v>
      </c>
      <c r="L957"/>
      <c r="M957" s="1">
        <v>1171</v>
      </c>
      <c r="N957" s="1" t="s">
        <v>915</v>
      </c>
      <c r="O957" s="1" t="s">
        <v>926</v>
      </c>
      <c r="P957" s="1" t="s">
        <v>910</v>
      </c>
      <c r="Q957" s="1" t="s">
        <v>901</v>
      </c>
    </row>
    <row r="958" spans="3:17" x14ac:dyDescent="0.2">
      <c r="C958" s="12" t="s">
        <v>1872</v>
      </c>
      <c r="L958"/>
      <c r="M958" s="1">
        <v>1172</v>
      </c>
      <c r="N958" s="1" t="s">
        <v>915</v>
      </c>
      <c r="O958" s="1" t="s">
        <v>926</v>
      </c>
      <c r="P958" s="1" t="s">
        <v>458</v>
      </c>
      <c r="Q958" s="1" t="s">
        <v>901</v>
      </c>
    </row>
    <row r="959" spans="3:17" x14ac:dyDescent="0.2">
      <c r="C959" s="12" t="s">
        <v>1873</v>
      </c>
      <c r="L959"/>
      <c r="M959" s="1">
        <v>1173</v>
      </c>
      <c r="N959" s="1" t="s">
        <v>915</v>
      </c>
      <c r="O959" s="1" t="s">
        <v>926</v>
      </c>
      <c r="P959" s="1" t="s">
        <v>458</v>
      </c>
      <c r="Q959" s="1" t="s">
        <v>994</v>
      </c>
    </row>
    <row r="960" spans="3:17" x14ac:dyDescent="0.2">
      <c r="C960" s="12" t="s">
        <v>1874</v>
      </c>
      <c r="L960"/>
      <c r="M960" s="1">
        <v>1174</v>
      </c>
      <c r="N960" s="1" t="s">
        <v>915</v>
      </c>
      <c r="O960" s="1" t="s">
        <v>926</v>
      </c>
      <c r="P960" s="1" t="s">
        <v>281</v>
      </c>
      <c r="Q960" s="1" t="s">
        <v>901</v>
      </c>
    </row>
    <row r="961" spans="3:17" x14ac:dyDescent="0.2">
      <c r="C961" s="12" t="s">
        <v>1875</v>
      </c>
      <c r="L961"/>
      <c r="M961" s="1">
        <v>1175</v>
      </c>
      <c r="N961" s="1" t="s">
        <v>915</v>
      </c>
      <c r="O961" s="1" t="s">
        <v>926</v>
      </c>
      <c r="P961" s="1" t="s">
        <v>677</v>
      </c>
      <c r="Q961" s="1" t="s">
        <v>901</v>
      </c>
    </row>
    <row r="962" spans="3:17" x14ac:dyDescent="0.2">
      <c r="C962" s="12" t="s">
        <v>1876</v>
      </c>
      <c r="L962"/>
      <c r="M962" s="1">
        <v>1176</v>
      </c>
      <c r="N962" s="1" t="s">
        <v>915</v>
      </c>
      <c r="O962" s="1" t="s">
        <v>926</v>
      </c>
      <c r="P962" s="1" t="s">
        <v>621</v>
      </c>
      <c r="Q962" s="1" t="s">
        <v>901</v>
      </c>
    </row>
    <row r="963" spans="3:17" x14ac:dyDescent="0.2">
      <c r="C963" s="12" t="s">
        <v>1877</v>
      </c>
      <c r="L963"/>
      <c r="M963" s="1">
        <v>1177</v>
      </c>
      <c r="N963" s="1" t="s">
        <v>915</v>
      </c>
      <c r="O963" s="1" t="s">
        <v>926</v>
      </c>
      <c r="P963" s="1" t="s">
        <v>621</v>
      </c>
      <c r="Q963" s="1" t="s">
        <v>925</v>
      </c>
    </row>
    <row r="964" spans="3:17" x14ac:dyDescent="0.2">
      <c r="C964" s="12" t="s">
        <v>1003</v>
      </c>
      <c r="L964"/>
      <c r="M964" s="1">
        <v>1178</v>
      </c>
      <c r="N964" s="1" t="s">
        <v>915</v>
      </c>
      <c r="O964" s="1" t="s">
        <v>926</v>
      </c>
      <c r="P964" s="1" t="s">
        <v>678</v>
      </c>
      <c r="Q964" s="1" t="s">
        <v>901</v>
      </c>
    </row>
    <row r="965" spans="3:17" x14ac:dyDescent="0.2">
      <c r="C965" s="12" t="s">
        <v>1004</v>
      </c>
      <c r="L965"/>
      <c r="M965" s="1">
        <v>1179</v>
      </c>
      <c r="N965" s="1" t="s">
        <v>915</v>
      </c>
      <c r="O965" s="1" t="s">
        <v>926</v>
      </c>
      <c r="P965" s="1" t="s">
        <v>679</v>
      </c>
      <c r="Q965" s="1" t="s">
        <v>901</v>
      </c>
    </row>
    <row r="966" spans="3:17" x14ac:dyDescent="0.2">
      <c r="C966" s="12" t="s">
        <v>1005</v>
      </c>
      <c r="L966"/>
      <c r="M966" s="1">
        <v>1180</v>
      </c>
      <c r="N966" s="1" t="s">
        <v>915</v>
      </c>
      <c r="O966" s="1" t="s">
        <v>926</v>
      </c>
      <c r="P966" s="1" t="s">
        <v>679</v>
      </c>
      <c r="Q966" s="1" t="s">
        <v>994</v>
      </c>
    </row>
    <row r="967" spans="3:17" x14ac:dyDescent="0.2">
      <c r="C967" s="12" t="s">
        <v>1006</v>
      </c>
      <c r="L967"/>
      <c r="M967" s="1">
        <v>1181</v>
      </c>
      <c r="N967" s="1" t="s">
        <v>915</v>
      </c>
      <c r="O967" s="1" t="s">
        <v>470</v>
      </c>
      <c r="P967" s="1" t="s">
        <v>901</v>
      </c>
      <c r="Q967" s="1" t="s">
        <v>901</v>
      </c>
    </row>
    <row r="968" spans="3:17" x14ac:dyDescent="0.2">
      <c r="C968" s="12" t="s">
        <v>1007</v>
      </c>
      <c r="L968"/>
      <c r="M968" s="1">
        <v>1182</v>
      </c>
      <c r="N968" s="1" t="s">
        <v>915</v>
      </c>
      <c r="O968" s="1" t="s">
        <v>470</v>
      </c>
      <c r="P968" s="1" t="s">
        <v>927</v>
      </c>
      <c r="Q968" s="1" t="s">
        <v>901</v>
      </c>
    </row>
    <row r="969" spans="3:17" x14ac:dyDescent="0.2">
      <c r="C969" s="12" t="s">
        <v>1008</v>
      </c>
      <c r="L969"/>
      <c r="M969" s="1">
        <v>1183</v>
      </c>
      <c r="N969" s="1" t="s">
        <v>915</v>
      </c>
      <c r="O969" s="1" t="s">
        <v>470</v>
      </c>
      <c r="P969" s="1" t="s">
        <v>680</v>
      </c>
      <c r="Q969" s="1" t="s">
        <v>901</v>
      </c>
    </row>
    <row r="970" spans="3:17" x14ac:dyDescent="0.2">
      <c r="C970" s="12" t="s">
        <v>1009</v>
      </c>
      <c r="L970"/>
      <c r="M970" s="1">
        <v>1184</v>
      </c>
      <c r="N970" s="1" t="s">
        <v>915</v>
      </c>
      <c r="O970" s="1" t="s">
        <v>470</v>
      </c>
      <c r="P970" s="1" t="s">
        <v>680</v>
      </c>
      <c r="Q970" s="1" t="s">
        <v>925</v>
      </c>
    </row>
    <row r="971" spans="3:17" x14ac:dyDescent="0.2">
      <c r="C971" s="12" t="s">
        <v>1010</v>
      </c>
      <c r="L971"/>
      <c r="M971" s="1">
        <v>1188</v>
      </c>
      <c r="N971" s="1" t="s">
        <v>1674</v>
      </c>
      <c r="O971" s="1" t="s">
        <v>253</v>
      </c>
      <c r="P971" s="1" t="s">
        <v>681</v>
      </c>
      <c r="Q971" s="1" t="s">
        <v>901</v>
      </c>
    </row>
    <row r="972" spans="3:17" x14ac:dyDescent="0.2">
      <c r="C972" s="12" t="s">
        <v>1011</v>
      </c>
      <c r="L972"/>
      <c r="M972" s="1">
        <v>1189</v>
      </c>
      <c r="N972" s="1" t="s">
        <v>1674</v>
      </c>
      <c r="O972" s="1" t="s">
        <v>253</v>
      </c>
      <c r="P972" s="1" t="s">
        <v>682</v>
      </c>
      <c r="Q972" s="1" t="s">
        <v>901</v>
      </c>
    </row>
    <row r="973" spans="3:17" x14ac:dyDescent="0.2">
      <c r="C973" s="12" t="s">
        <v>1012</v>
      </c>
      <c r="L973"/>
      <c r="M973" s="1">
        <v>1190</v>
      </c>
      <c r="N973" s="1" t="s">
        <v>1674</v>
      </c>
      <c r="O973" s="1" t="s">
        <v>253</v>
      </c>
      <c r="P973" s="1" t="s">
        <v>622</v>
      </c>
      <c r="Q973" s="1" t="s">
        <v>901</v>
      </c>
    </row>
    <row r="974" spans="3:17" x14ac:dyDescent="0.2">
      <c r="C974" s="12" t="s">
        <v>1013</v>
      </c>
      <c r="L974"/>
      <c r="M974" s="1">
        <v>1191</v>
      </c>
      <c r="N974" s="1" t="s">
        <v>1674</v>
      </c>
      <c r="O974" s="1" t="s">
        <v>253</v>
      </c>
      <c r="P974" s="1" t="s">
        <v>622</v>
      </c>
      <c r="Q974" s="1" t="s">
        <v>902</v>
      </c>
    </row>
    <row r="975" spans="3:17" x14ac:dyDescent="0.2">
      <c r="C975" s="12" t="s">
        <v>1014</v>
      </c>
      <c r="L975"/>
      <c r="M975" s="1">
        <v>1192</v>
      </c>
      <c r="N975" s="1" t="s">
        <v>1674</v>
      </c>
      <c r="O975" s="1" t="s">
        <v>253</v>
      </c>
      <c r="P975" s="1" t="s">
        <v>623</v>
      </c>
      <c r="Q975" s="1" t="s">
        <v>901</v>
      </c>
    </row>
    <row r="976" spans="3:17" x14ac:dyDescent="0.2">
      <c r="C976" s="12" t="s">
        <v>1015</v>
      </c>
      <c r="L976"/>
      <c r="M976" s="1">
        <v>1193</v>
      </c>
      <c r="N976" s="1" t="s">
        <v>1674</v>
      </c>
      <c r="O976" s="1" t="s">
        <v>253</v>
      </c>
      <c r="P976" s="1" t="s">
        <v>623</v>
      </c>
      <c r="Q976" s="1" t="s">
        <v>902</v>
      </c>
    </row>
    <row r="977" spans="3:17" x14ac:dyDescent="0.2">
      <c r="C977" s="12" t="s">
        <v>1016</v>
      </c>
      <c r="L977"/>
      <c r="M977" s="1">
        <v>1194</v>
      </c>
      <c r="N977" s="1" t="s">
        <v>1674</v>
      </c>
      <c r="O977" s="1" t="s">
        <v>253</v>
      </c>
      <c r="P977" s="1" t="s">
        <v>624</v>
      </c>
      <c r="Q977" s="1" t="s">
        <v>901</v>
      </c>
    </row>
    <row r="978" spans="3:17" x14ac:dyDescent="0.2">
      <c r="C978" s="12" t="s">
        <v>1017</v>
      </c>
      <c r="L978"/>
      <c r="M978" s="1">
        <v>1195</v>
      </c>
      <c r="N978" s="1" t="s">
        <v>1674</v>
      </c>
      <c r="O978" s="1" t="s">
        <v>253</v>
      </c>
      <c r="P978" s="1" t="s">
        <v>624</v>
      </c>
      <c r="Q978" s="1" t="s">
        <v>902</v>
      </c>
    </row>
    <row r="979" spans="3:17" x14ac:dyDescent="0.2">
      <c r="C979" s="12" t="s">
        <v>1018</v>
      </c>
      <c r="L979"/>
      <c r="M979" s="1">
        <v>1196</v>
      </c>
      <c r="N979" s="1" t="s">
        <v>1674</v>
      </c>
      <c r="O979" s="1" t="s">
        <v>253</v>
      </c>
      <c r="P979" s="1" t="s">
        <v>625</v>
      </c>
      <c r="Q979" s="1" t="s">
        <v>901</v>
      </c>
    </row>
    <row r="980" spans="3:17" x14ac:dyDescent="0.2">
      <c r="C980" s="12" t="s">
        <v>1019</v>
      </c>
      <c r="L980"/>
      <c r="M980" s="1">
        <v>1197</v>
      </c>
      <c r="N980" s="1" t="s">
        <v>1674</v>
      </c>
      <c r="O980" s="1" t="s">
        <v>253</v>
      </c>
      <c r="P980" s="1" t="s">
        <v>625</v>
      </c>
      <c r="Q980" s="1" t="s">
        <v>902</v>
      </c>
    </row>
    <row r="981" spans="3:17" x14ac:dyDescent="0.2">
      <c r="C981" s="12" t="s">
        <v>1020</v>
      </c>
      <c r="L981"/>
      <c r="M981" s="1">
        <v>1198</v>
      </c>
      <c r="N981" s="1" t="s">
        <v>1674</v>
      </c>
      <c r="O981" s="1" t="s">
        <v>253</v>
      </c>
      <c r="P981" s="1" t="s">
        <v>626</v>
      </c>
      <c r="Q981" s="1" t="s">
        <v>901</v>
      </c>
    </row>
    <row r="982" spans="3:17" x14ac:dyDescent="0.2">
      <c r="C982" s="12" t="s">
        <v>1021</v>
      </c>
      <c r="L982"/>
      <c r="M982" s="1">
        <v>1199</v>
      </c>
      <c r="N982" s="1" t="s">
        <v>1674</v>
      </c>
      <c r="O982" s="1" t="s">
        <v>253</v>
      </c>
      <c r="P982" s="1" t="s">
        <v>626</v>
      </c>
      <c r="Q982" s="1" t="s">
        <v>902</v>
      </c>
    </row>
    <row r="983" spans="3:17" x14ac:dyDescent="0.2">
      <c r="C983" s="12" t="s">
        <v>1022</v>
      </c>
      <c r="L983"/>
      <c r="M983" s="1">
        <v>1200</v>
      </c>
      <c r="N983" s="1" t="s">
        <v>1674</v>
      </c>
      <c r="O983" s="1" t="s">
        <v>253</v>
      </c>
      <c r="P983" s="1" t="s">
        <v>627</v>
      </c>
      <c r="Q983" s="1" t="s">
        <v>901</v>
      </c>
    </row>
    <row r="984" spans="3:17" x14ac:dyDescent="0.2">
      <c r="C984" s="12" t="s">
        <v>1023</v>
      </c>
      <c r="L984"/>
      <c r="M984" s="1">
        <v>1201</v>
      </c>
      <c r="N984" s="1" t="s">
        <v>1674</v>
      </c>
      <c r="O984" s="1" t="s">
        <v>253</v>
      </c>
      <c r="P984" s="1" t="s">
        <v>627</v>
      </c>
      <c r="Q984" s="1" t="s">
        <v>902</v>
      </c>
    </row>
    <row r="985" spans="3:17" x14ac:dyDescent="0.2">
      <c r="C985" s="12" t="s">
        <v>1024</v>
      </c>
      <c r="L985"/>
      <c r="M985" s="1">
        <v>1202</v>
      </c>
      <c r="N985" s="1" t="s">
        <v>1674</v>
      </c>
      <c r="O985" s="1" t="s">
        <v>253</v>
      </c>
      <c r="P985" s="1" t="s">
        <v>628</v>
      </c>
      <c r="Q985" s="1" t="s">
        <v>901</v>
      </c>
    </row>
    <row r="986" spans="3:17" x14ac:dyDescent="0.2">
      <c r="C986" s="12" t="s">
        <v>1025</v>
      </c>
      <c r="L986"/>
      <c r="M986" s="1">
        <v>1203</v>
      </c>
      <c r="N986" s="1" t="s">
        <v>1674</v>
      </c>
      <c r="O986" s="1" t="s">
        <v>253</v>
      </c>
      <c r="P986" s="1" t="s">
        <v>628</v>
      </c>
      <c r="Q986" s="1" t="s">
        <v>902</v>
      </c>
    </row>
    <row r="987" spans="3:17" x14ac:dyDescent="0.2">
      <c r="C987" s="12" t="s">
        <v>1026</v>
      </c>
      <c r="L987"/>
      <c r="M987" s="1">
        <v>1204</v>
      </c>
      <c r="N987" s="1" t="s">
        <v>1674</v>
      </c>
      <c r="O987" s="1" t="s">
        <v>253</v>
      </c>
      <c r="P987" s="1" t="s">
        <v>629</v>
      </c>
      <c r="Q987" s="1" t="s">
        <v>901</v>
      </c>
    </row>
    <row r="988" spans="3:17" x14ac:dyDescent="0.2">
      <c r="C988" s="12" t="s">
        <v>1027</v>
      </c>
      <c r="L988"/>
      <c r="M988" s="1">
        <v>1205</v>
      </c>
      <c r="N988" s="1" t="s">
        <v>1674</v>
      </c>
      <c r="O988" s="1" t="s">
        <v>253</v>
      </c>
      <c r="P988" s="1" t="s">
        <v>629</v>
      </c>
      <c r="Q988" s="1" t="s">
        <v>902</v>
      </c>
    </row>
    <row r="989" spans="3:17" x14ac:dyDescent="0.2">
      <c r="C989" s="12" t="s">
        <v>1028</v>
      </c>
      <c r="L989"/>
      <c r="M989" s="1">
        <v>1206</v>
      </c>
      <c r="N989" s="1" t="s">
        <v>1674</v>
      </c>
      <c r="O989" s="1" t="s">
        <v>253</v>
      </c>
      <c r="P989" s="1" t="s">
        <v>453</v>
      </c>
      <c r="Q989" s="1" t="s">
        <v>901</v>
      </c>
    </row>
    <row r="990" spans="3:17" x14ac:dyDescent="0.2">
      <c r="C990" s="12" t="s">
        <v>1029</v>
      </c>
      <c r="L990"/>
      <c r="M990" s="1">
        <v>1207</v>
      </c>
      <c r="N990" s="1" t="s">
        <v>1674</v>
      </c>
      <c r="O990" s="1" t="s">
        <v>253</v>
      </c>
      <c r="P990" s="1" t="s">
        <v>453</v>
      </c>
      <c r="Q990" s="1" t="s">
        <v>902</v>
      </c>
    </row>
    <row r="991" spans="3:17" x14ac:dyDescent="0.2">
      <c r="C991" s="12" t="s">
        <v>1030</v>
      </c>
      <c r="L991"/>
      <c r="M991" s="1">
        <v>1208</v>
      </c>
      <c r="N991" s="1" t="s">
        <v>1674</v>
      </c>
      <c r="O991" s="1" t="s">
        <v>253</v>
      </c>
      <c r="P991" s="1" t="s">
        <v>454</v>
      </c>
      <c r="Q991" s="1" t="s">
        <v>901</v>
      </c>
    </row>
    <row r="992" spans="3:17" x14ac:dyDescent="0.2">
      <c r="C992" s="12" t="s">
        <v>1031</v>
      </c>
      <c r="L992"/>
      <c r="M992" s="1">
        <v>1209</v>
      </c>
      <c r="N992" s="1" t="s">
        <v>1674</v>
      </c>
      <c r="O992" s="1" t="s">
        <v>253</v>
      </c>
      <c r="P992" s="1" t="s">
        <v>454</v>
      </c>
      <c r="Q992" s="1" t="s">
        <v>902</v>
      </c>
    </row>
    <row r="993" spans="3:17" x14ac:dyDescent="0.2">
      <c r="C993" s="12" t="s">
        <v>1032</v>
      </c>
      <c r="L993"/>
      <c r="M993" s="1">
        <v>1210</v>
      </c>
      <c r="N993" s="1" t="s">
        <v>1674</v>
      </c>
      <c r="O993" s="1" t="s">
        <v>253</v>
      </c>
      <c r="P993" s="1" t="s">
        <v>455</v>
      </c>
      <c r="Q993" s="1" t="s">
        <v>901</v>
      </c>
    </row>
    <row r="994" spans="3:17" x14ac:dyDescent="0.2">
      <c r="C994" s="12" t="s">
        <v>1033</v>
      </c>
      <c r="L994"/>
      <c r="M994" s="1">
        <v>1211</v>
      </c>
      <c r="N994" s="1" t="s">
        <v>1674</v>
      </c>
      <c r="O994" s="1" t="s">
        <v>253</v>
      </c>
      <c r="P994" s="1" t="s">
        <v>455</v>
      </c>
      <c r="Q994" s="1" t="s">
        <v>994</v>
      </c>
    </row>
    <row r="995" spans="3:17" x14ac:dyDescent="0.2">
      <c r="C995" s="12" t="s">
        <v>1034</v>
      </c>
      <c r="L995"/>
      <c r="M995" s="1">
        <v>1212</v>
      </c>
      <c r="N995" s="1" t="s">
        <v>1674</v>
      </c>
      <c r="O995" s="1" t="s">
        <v>253</v>
      </c>
      <c r="P995" s="1" t="s">
        <v>456</v>
      </c>
      <c r="Q995" s="1" t="s">
        <v>901</v>
      </c>
    </row>
    <row r="996" spans="3:17" x14ac:dyDescent="0.2">
      <c r="C996" s="12" t="s">
        <v>1035</v>
      </c>
      <c r="L996"/>
      <c r="M996" s="1">
        <v>1213</v>
      </c>
      <c r="N996" s="1" t="s">
        <v>1674</v>
      </c>
      <c r="O996" s="1" t="s">
        <v>253</v>
      </c>
      <c r="P996" s="1" t="s">
        <v>456</v>
      </c>
      <c r="Q996" s="1" t="s">
        <v>902</v>
      </c>
    </row>
    <row r="997" spans="3:17" x14ac:dyDescent="0.2">
      <c r="C997" s="12" t="s">
        <v>1036</v>
      </c>
      <c r="L997"/>
      <c r="M997" s="1">
        <v>1214</v>
      </c>
      <c r="N997" s="1" t="s">
        <v>1674</v>
      </c>
      <c r="O997" s="1" t="s">
        <v>917</v>
      </c>
      <c r="P997" s="1" t="s">
        <v>901</v>
      </c>
      <c r="Q997" s="1" t="s">
        <v>901</v>
      </c>
    </row>
    <row r="998" spans="3:17" x14ac:dyDescent="0.2">
      <c r="C998" s="12" t="s">
        <v>1037</v>
      </c>
      <c r="L998"/>
      <c r="M998" s="1">
        <v>1215</v>
      </c>
      <c r="N998" s="1" t="s">
        <v>1674</v>
      </c>
      <c r="O998" s="1" t="s">
        <v>254</v>
      </c>
      <c r="P998" s="1" t="s">
        <v>901</v>
      </c>
      <c r="Q998" s="1" t="s">
        <v>901</v>
      </c>
    </row>
    <row r="999" spans="3:17" x14ac:dyDescent="0.2">
      <c r="C999" s="12" t="s">
        <v>1038</v>
      </c>
      <c r="L999"/>
      <c r="M999" s="1">
        <v>1216</v>
      </c>
      <c r="N999" s="1" t="s">
        <v>1674</v>
      </c>
      <c r="O999" s="1" t="s">
        <v>254</v>
      </c>
      <c r="P999" s="1" t="s">
        <v>927</v>
      </c>
      <c r="Q999" s="1" t="s">
        <v>901</v>
      </c>
    </row>
    <row r="1000" spans="3:17" x14ac:dyDescent="0.2">
      <c r="C1000" s="12" t="s">
        <v>1039</v>
      </c>
      <c r="L1000"/>
      <c r="M1000" s="1">
        <v>1217</v>
      </c>
      <c r="N1000" s="1" t="s">
        <v>1674</v>
      </c>
      <c r="O1000" s="1" t="s">
        <v>254</v>
      </c>
      <c r="P1000" s="1" t="s">
        <v>525</v>
      </c>
      <c r="Q1000" s="1" t="s">
        <v>901</v>
      </c>
    </row>
    <row r="1001" spans="3:17" x14ac:dyDescent="0.2">
      <c r="C1001" s="12" t="s">
        <v>1040</v>
      </c>
      <c r="L1001"/>
      <c r="M1001" s="1">
        <v>1218</v>
      </c>
      <c r="N1001" s="1" t="s">
        <v>1674</v>
      </c>
      <c r="O1001" s="1" t="s">
        <v>254</v>
      </c>
      <c r="P1001" s="1" t="s">
        <v>525</v>
      </c>
      <c r="Q1001" s="1" t="s">
        <v>270</v>
      </c>
    </row>
    <row r="1002" spans="3:17" x14ac:dyDescent="0.2">
      <c r="C1002" s="12" t="s">
        <v>1041</v>
      </c>
      <c r="L1002"/>
      <c r="M1002" s="1">
        <v>1219</v>
      </c>
      <c r="N1002" s="1" t="s">
        <v>1674</v>
      </c>
      <c r="O1002" s="1" t="s">
        <v>945</v>
      </c>
      <c r="P1002" s="1" t="s">
        <v>901</v>
      </c>
      <c r="Q1002" s="1" t="s">
        <v>901</v>
      </c>
    </row>
    <row r="1003" spans="3:17" x14ac:dyDescent="0.2">
      <c r="C1003" s="12" t="s">
        <v>184</v>
      </c>
      <c r="L1003"/>
      <c r="M1003" s="1">
        <v>1220</v>
      </c>
      <c r="N1003" s="1" t="s">
        <v>1674</v>
      </c>
      <c r="O1003" s="1" t="s">
        <v>976</v>
      </c>
      <c r="P1003" s="1" t="s">
        <v>901</v>
      </c>
      <c r="Q1003" s="1" t="s">
        <v>901</v>
      </c>
    </row>
    <row r="1004" spans="3:17" x14ac:dyDescent="0.2">
      <c r="C1004" s="12" t="s">
        <v>185</v>
      </c>
      <c r="L1004"/>
      <c r="M1004" s="1">
        <v>1221</v>
      </c>
      <c r="N1004" s="1" t="s">
        <v>1674</v>
      </c>
      <c r="O1004" s="1" t="s">
        <v>976</v>
      </c>
      <c r="P1004" s="1" t="s">
        <v>681</v>
      </c>
      <c r="Q1004" s="1" t="s">
        <v>901</v>
      </c>
    </row>
    <row r="1005" spans="3:17" x14ac:dyDescent="0.2">
      <c r="C1005" s="12" t="s">
        <v>186</v>
      </c>
      <c r="L1005"/>
      <c r="M1005" s="1">
        <v>1222</v>
      </c>
      <c r="N1005" s="1" t="s">
        <v>1674</v>
      </c>
      <c r="O1005" s="1" t="s">
        <v>976</v>
      </c>
      <c r="P1005" s="1" t="s">
        <v>682</v>
      </c>
      <c r="Q1005" s="1" t="s">
        <v>901</v>
      </c>
    </row>
    <row r="1006" spans="3:17" x14ac:dyDescent="0.2">
      <c r="C1006" s="12" t="s">
        <v>187</v>
      </c>
      <c r="L1006"/>
      <c r="M1006" s="1">
        <v>1223</v>
      </c>
      <c r="N1006" s="1" t="s">
        <v>1674</v>
      </c>
      <c r="O1006" s="1" t="s">
        <v>976</v>
      </c>
      <c r="P1006" s="1" t="s">
        <v>457</v>
      </c>
      <c r="Q1006" s="1" t="s">
        <v>901</v>
      </c>
    </row>
    <row r="1007" spans="3:17" x14ac:dyDescent="0.2">
      <c r="C1007" s="12" t="s">
        <v>188</v>
      </c>
      <c r="L1007"/>
      <c r="M1007" s="1">
        <v>1224</v>
      </c>
      <c r="N1007" s="1" t="s">
        <v>1674</v>
      </c>
      <c r="O1007" s="1" t="s">
        <v>976</v>
      </c>
      <c r="P1007" s="1" t="s">
        <v>457</v>
      </c>
      <c r="Q1007" s="1" t="s">
        <v>906</v>
      </c>
    </row>
    <row r="1008" spans="3:17" x14ac:dyDescent="0.2">
      <c r="C1008" s="12" t="s">
        <v>189</v>
      </c>
      <c r="L1008"/>
      <c r="M1008" s="1">
        <v>348</v>
      </c>
      <c r="N1008" s="1" t="s">
        <v>252</v>
      </c>
      <c r="O1008" s="1" t="s">
        <v>901</v>
      </c>
      <c r="P1008" s="1" t="s">
        <v>901</v>
      </c>
      <c r="Q1008" s="1" t="s">
        <v>901</v>
      </c>
    </row>
    <row r="1009" spans="3:17" x14ac:dyDescent="0.2">
      <c r="C1009" s="12" t="s">
        <v>190</v>
      </c>
      <c r="L1009"/>
      <c r="M1009" s="1">
        <v>349</v>
      </c>
      <c r="N1009" s="1" t="s">
        <v>252</v>
      </c>
      <c r="O1009" s="1" t="s">
        <v>903</v>
      </c>
      <c r="P1009" s="1" t="s">
        <v>901</v>
      </c>
      <c r="Q1009" s="1" t="s">
        <v>901</v>
      </c>
    </row>
    <row r="1010" spans="3:17" x14ac:dyDescent="0.2">
      <c r="C1010" s="12" t="s">
        <v>191</v>
      </c>
      <c r="L1010"/>
      <c r="M1010" s="1">
        <v>350</v>
      </c>
      <c r="N1010" s="1" t="s">
        <v>252</v>
      </c>
      <c r="O1010" s="1" t="s">
        <v>464</v>
      </c>
      <c r="P1010" s="1" t="s">
        <v>901</v>
      </c>
      <c r="Q1010" s="1" t="s">
        <v>901</v>
      </c>
    </row>
    <row r="1011" spans="3:17" x14ac:dyDescent="0.2">
      <c r="C1011" s="12" t="s">
        <v>192</v>
      </c>
      <c r="L1011"/>
      <c r="M1011" s="1">
        <v>351</v>
      </c>
      <c r="N1011" s="1" t="s">
        <v>252</v>
      </c>
      <c r="O1011" s="1" t="s">
        <v>464</v>
      </c>
      <c r="P1011" s="1" t="s">
        <v>910</v>
      </c>
      <c r="Q1011" s="1" t="s">
        <v>901</v>
      </c>
    </row>
    <row r="1012" spans="3:17" x14ac:dyDescent="0.2">
      <c r="C1012" s="12" t="s">
        <v>193</v>
      </c>
      <c r="L1012"/>
      <c r="M1012" s="1">
        <v>352</v>
      </c>
      <c r="N1012" s="1" t="s">
        <v>252</v>
      </c>
      <c r="O1012" s="1" t="s">
        <v>464</v>
      </c>
      <c r="P1012" s="1" t="s">
        <v>458</v>
      </c>
      <c r="Q1012" s="1" t="s">
        <v>901</v>
      </c>
    </row>
    <row r="1013" spans="3:17" x14ac:dyDescent="0.2">
      <c r="C1013" s="12" t="s">
        <v>194</v>
      </c>
      <c r="L1013"/>
      <c r="M1013" s="1">
        <v>353</v>
      </c>
      <c r="N1013" s="1" t="s">
        <v>252</v>
      </c>
      <c r="O1013" s="1" t="s">
        <v>464</v>
      </c>
      <c r="P1013" s="1" t="s">
        <v>458</v>
      </c>
      <c r="Q1013" s="1" t="s">
        <v>994</v>
      </c>
    </row>
    <row r="1014" spans="3:17" x14ac:dyDescent="0.2">
      <c r="C1014" s="12" t="s">
        <v>195</v>
      </c>
      <c r="L1014"/>
      <c r="M1014" s="1">
        <v>354</v>
      </c>
      <c r="N1014" s="1" t="s">
        <v>252</v>
      </c>
      <c r="O1014" s="1" t="s">
        <v>464</v>
      </c>
      <c r="P1014" s="1" t="s">
        <v>927</v>
      </c>
      <c r="Q1014" s="1" t="s">
        <v>901</v>
      </c>
    </row>
    <row r="1015" spans="3:17" x14ac:dyDescent="0.2">
      <c r="C1015" s="12" t="s">
        <v>196</v>
      </c>
      <c r="L1015"/>
      <c r="M1015" s="1">
        <v>355</v>
      </c>
      <c r="N1015" s="1" t="s">
        <v>252</v>
      </c>
      <c r="O1015" s="1" t="s">
        <v>464</v>
      </c>
      <c r="P1015" s="1" t="s">
        <v>683</v>
      </c>
      <c r="Q1015" s="1" t="s">
        <v>901</v>
      </c>
    </row>
    <row r="1016" spans="3:17" x14ac:dyDescent="0.2">
      <c r="C1016" s="12" t="s">
        <v>197</v>
      </c>
      <c r="L1016"/>
      <c r="M1016" s="1">
        <v>356</v>
      </c>
      <c r="N1016" s="1" t="s">
        <v>252</v>
      </c>
      <c r="O1016" s="1" t="s">
        <v>464</v>
      </c>
      <c r="P1016" s="1" t="s">
        <v>988</v>
      </c>
      <c r="Q1016" s="1" t="s">
        <v>901</v>
      </c>
    </row>
    <row r="1017" spans="3:17" x14ac:dyDescent="0.2">
      <c r="C1017" s="12" t="s">
        <v>1323</v>
      </c>
      <c r="L1017"/>
      <c r="M1017" s="1">
        <v>357</v>
      </c>
      <c r="N1017" s="1" t="s">
        <v>252</v>
      </c>
      <c r="O1017" s="1" t="s">
        <v>464</v>
      </c>
      <c r="P1017" s="1" t="s">
        <v>988</v>
      </c>
      <c r="Q1017" s="1" t="s">
        <v>994</v>
      </c>
    </row>
    <row r="1018" spans="3:17" x14ac:dyDescent="0.2">
      <c r="C1018" s="12" t="s">
        <v>1324</v>
      </c>
      <c r="L1018"/>
      <c r="M1018" s="1">
        <v>327</v>
      </c>
      <c r="N1018" s="1" t="s">
        <v>684</v>
      </c>
      <c r="O1018" s="1" t="s">
        <v>901</v>
      </c>
      <c r="P1018" s="1" t="s">
        <v>901</v>
      </c>
      <c r="Q1018" s="1" t="s">
        <v>901</v>
      </c>
    </row>
    <row r="1019" spans="3:17" x14ac:dyDescent="0.2">
      <c r="C1019" s="12" t="s">
        <v>1325</v>
      </c>
      <c r="L1019"/>
      <c r="M1019" s="1">
        <v>328</v>
      </c>
      <c r="N1019" s="1" t="s">
        <v>684</v>
      </c>
      <c r="O1019" s="1" t="s">
        <v>913</v>
      </c>
      <c r="P1019" s="1" t="s">
        <v>901</v>
      </c>
      <c r="Q1019" s="1" t="s">
        <v>901</v>
      </c>
    </row>
    <row r="1020" spans="3:17" x14ac:dyDescent="0.2">
      <c r="C1020" s="12" t="s">
        <v>1326</v>
      </c>
      <c r="L1020"/>
      <c r="M1020" s="1">
        <v>329</v>
      </c>
      <c r="N1020" s="1" t="s">
        <v>684</v>
      </c>
      <c r="O1020" s="1" t="s">
        <v>926</v>
      </c>
      <c r="P1020" s="1" t="s">
        <v>901</v>
      </c>
      <c r="Q1020" s="1" t="s">
        <v>901</v>
      </c>
    </row>
    <row r="1021" spans="3:17" x14ac:dyDescent="0.2">
      <c r="C1021" s="12" t="s">
        <v>1327</v>
      </c>
      <c r="L1021"/>
      <c r="M1021" s="1">
        <v>330</v>
      </c>
      <c r="N1021" s="1" t="s">
        <v>684</v>
      </c>
      <c r="O1021" s="1" t="s">
        <v>926</v>
      </c>
      <c r="P1021" s="1" t="s">
        <v>910</v>
      </c>
      <c r="Q1021" s="1" t="s">
        <v>901</v>
      </c>
    </row>
    <row r="1022" spans="3:17" x14ac:dyDescent="0.2">
      <c r="C1022" s="12" t="s">
        <v>1328</v>
      </c>
      <c r="L1022"/>
      <c r="M1022" s="1">
        <v>331</v>
      </c>
      <c r="N1022" s="1" t="s">
        <v>684</v>
      </c>
      <c r="O1022" s="1" t="s">
        <v>926</v>
      </c>
      <c r="P1022" s="1" t="s">
        <v>458</v>
      </c>
      <c r="Q1022" s="1" t="s">
        <v>901</v>
      </c>
    </row>
    <row r="1023" spans="3:17" x14ac:dyDescent="0.2">
      <c r="C1023" s="12" t="s">
        <v>1329</v>
      </c>
      <c r="L1023"/>
      <c r="M1023" s="1">
        <v>332</v>
      </c>
      <c r="N1023" s="1" t="s">
        <v>684</v>
      </c>
      <c r="O1023" s="1" t="s">
        <v>926</v>
      </c>
      <c r="P1023" s="1" t="s">
        <v>458</v>
      </c>
      <c r="Q1023" s="1" t="s">
        <v>994</v>
      </c>
    </row>
    <row r="1024" spans="3:17" x14ac:dyDescent="0.2">
      <c r="C1024" s="12" t="s">
        <v>1330</v>
      </c>
      <c r="L1024"/>
      <c r="M1024" s="1">
        <v>94</v>
      </c>
      <c r="N1024" s="1" t="s">
        <v>685</v>
      </c>
      <c r="O1024" s="1" t="s">
        <v>901</v>
      </c>
      <c r="P1024" s="1" t="s">
        <v>901</v>
      </c>
      <c r="Q1024" s="1" t="s">
        <v>901</v>
      </c>
    </row>
    <row r="1025" spans="3:17" x14ac:dyDescent="0.2">
      <c r="C1025" s="12" t="s">
        <v>1331</v>
      </c>
      <c r="L1025"/>
      <c r="M1025" s="1">
        <v>95</v>
      </c>
      <c r="N1025" s="1" t="s">
        <v>685</v>
      </c>
      <c r="O1025" s="1" t="s">
        <v>936</v>
      </c>
      <c r="P1025" s="1" t="s">
        <v>901</v>
      </c>
      <c r="Q1025" s="1" t="s">
        <v>901</v>
      </c>
    </row>
    <row r="1026" spans="3:17" x14ac:dyDescent="0.2">
      <c r="C1026" s="12" t="s">
        <v>1332</v>
      </c>
      <c r="L1026"/>
      <c r="M1026" s="1">
        <v>96</v>
      </c>
      <c r="N1026" s="1" t="s">
        <v>685</v>
      </c>
      <c r="O1026" s="1" t="s">
        <v>476</v>
      </c>
      <c r="P1026" s="1" t="s">
        <v>901</v>
      </c>
      <c r="Q1026" s="1" t="s">
        <v>901</v>
      </c>
    </row>
    <row r="1027" spans="3:17" x14ac:dyDescent="0.2">
      <c r="C1027" s="12" t="s">
        <v>1333</v>
      </c>
      <c r="L1027"/>
      <c r="M1027" s="1">
        <v>97</v>
      </c>
      <c r="N1027" s="1" t="s">
        <v>685</v>
      </c>
      <c r="O1027" s="1" t="s">
        <v>476</v>
      </c>
      <c r="P1027" s="1" t="s">
        <v>910</v>
      </c>
      <c r="Q1027" s="1" t="s">
        <v>901</v>
      </c>
    </row>
    <row r="1028" spans="3:17" x14ac:dyDescent="0.2">
      <c r="C1028" s="12" t="s">
        <v>1334</v>
      </c>
      <c r="L1028"/>
      <c r="M1028" s="1">
        <v>98</v>
      </c>
      <c r="N1028" s="1" t="s">
        <v>685</v>
      </c>
      <c r="O1028" s="1" t="s">
        <v>476</v>
      </c>
      <c r="P1028" s="1" t="s">
        <v>458</v>
      </c>
      <c r="Q1028" s="1" t="s">
        <v>901</v>
      </c>
    </row>
    <row r="1029" spans="3:17" x14ac:dyDescent="0.2">
      <c r="C1029" s="12" t="s">
        <v>1335</v>
      </c>
      <c r="L1029"/>
      <c r="M1029" s="1">
        <v>99</v>
      </c>
      <c r="N1029" s="1" t="s">
        <v>685</v>
      </c>
      <c r="O1029" s="1" t="s">
        <v>476</v>
      </c>
      <c r="P1029" s="1" t="s">
        <v>458</v>
      </c>
      <c r="Q1029" s="1" t="s">
        <v>994</v>
      </c>
    </row>
    <row r="1030" spans="3:17" x14ac:dyDescent="0.2">
      <c r="C1030" s="12" t="s">
        <v>1336</v>
      </c>
      <c r="L1030"/>
      <c r="M1030" s="1">
        <v>312</v>
      </c>
      <c r="N1030" s="1" t="s">
        <v>686</v>
      </c>
      <c r="O1030" s="1" t="s">
        <v>901</v>
      </c>
      <c r="P1030" s="1" t="s">
        <v>901</v>
      </c>
      <c r="Q1030" s="1" t="s">
        <v>901</v>
      </c>
    </row>
    <row r="1031" spans="3:17" x14ac:dyDescent="0.2">
      <c r="C1031" s="12" t="s">
        <v>1337</v>
      </c>
      <c r="L1031"/>
      <c r="M1031" s="1">
        <v>313</v>
      </c>
      <c r="N1031" s="1" t="s">
        <v>686</v>
      </c>
      <c r="O1031" s="1" t="s">
        <v>903</v>
      </c>
      <c r="P1031" s="1" t="s">
        <v>901</v>
      </c>
      <c r="Q1031" s="1" t="s">
        <v>901</v>
      </c>
    </row>
    <row r="1032" spans="3:17" x14ac:dyDescent="0.2">
      <c r="C1032" s="12" t="s">
        <v>1338</v>
      </c>
      <c r="L1032"/>
      <c r="M1032" s="1">
        <v>314</v>
      </c>
      <c r="N1032" s="1" t="s">
        <v>686</v>
      </c>
      <c r="O1032" s="1" t="s">
        <v>464</v>
      </c>
      <c r="P1032" s="1" t="s">
        <v>901</v>
      </c>
      <c r="Q1032" s="1" t="s">
        <v>901</v>
      </c>
    </row>
    <row r="1033" spans="3:17" x14ac:dyDescent="0.2">
      <c r="C1033" s="12" t="s">
        <v>1339</v>
      </c>
      <c r="L1033"/>
      <c r="M1033" s="1">
        <v>315</v>
      </c>
      <c r="N1033" s="1" t="s">
        <v>686</v>
      </c>
      <c r="O1033" s="1" t="s">
        <v>464</v>
      </c>
      <c r="P1033" s="1" t="s">
        <v>910</v>
      </c>
      <c r="Q1033" s="1" t="s">
        <v>901</v>
      </c>
    </row>
    <row r="1034" spans="3:17" x14ac:dyDescent="0.2">
      <c r="C1034" s="12" t="s">
        <v>1340</v>
      </c>
      <c r="L1034"/>
      <c r="M1034" s="1">
        <v>316</v>
      </c>
      <c r="N1034" s="1" t="s">
        <v>686</v>
      </c>
      <c r="O1034" s="1" t="s">
        <v>464</v>
      </c>
      <c r="P1034" s="1" t="s">
        <v>458</v>
      </c>
      <c r="Q1034" s="1" t="s">
        <v>901</v>
      </c>
    </row>
    <row r="1035" spans="3:17" x14ac:dyDescent="0.2">
      <c r="C1035" s="12" t="s">
        <v>1341</v>
      </c>
      <c r="L1035"/>
      <c r="M1035" s="1">
        <v>317</v>
      </c>
      <c r="N1035" s="1" t="s">
        <v>686</v>
      </c>
      <c r="O1035" s="1" t="s">
        <v>464</v>
      </c>
      <c r="P1035" s="1" t="s">
        <v>458</v>
      </c>
      <c r="Q1035" s="1" t="s">
        <v>994</v>
      </c>
    </row>
    <row r="1036" spans="3:17" x14ac:dyDescent="0.2">
      <c r="C1036" s="12" t="s">
        <v>1342</v>
      </c>
      <c r="M1036" s="1">
        <v>12</v>
      </c>
      <c r="N1036" s="1" t="s">
        <v>902</v>
      </c>
      <c r="O1036" s="1" t="s">
        <v>464</v>
      </c>
      <c r="P1036" s="1" t="s">
        <v>901</v>
      </c>
      <c r="Q1036" s="1" t="s">
        <v>901</v>
      </c>
    </row>
    <row r="1037" spans="3:17" x14ac:dyDescent="0.2">
      <c r="C1037" s="12" t="s">
        <v>1343</v>
      </c>
      <c r="M1037" s="1">
        <v>13</v>
      </c>
      <c r="N1037" s="1" t="s">
        <v>902</v>
      </c>
      <c r="O1037" s="1" t="s">
        <v>464</v>
      </c>
      <c r="P1037" s="1" t="s">
        <v>708</v>
      </c>
      <c r="Q1037" s="1" t="s">
        <v>901</v>
      </c>
    </row>
    <row r="1038" spans="3:17" x14ac:dyDescent="0.2">
      <c r="C1038" s="12" t="s">
        <v>1344</v>
      </c>
      <c r="M1038" s="1">
        <v>14</v>
      </c>
      <c r="N1038" s="1" t="s">
        <v>902</v>
      </c>
      <c r="O1038" s="1" t="s">
        <v>464</v>
      </c>
      <c r="P1038" s="1" t="s">
        <v>709</v>
      </c>
      <c r="Q1038" s="1" t="s">
        <v>901</v>
      </c>
    </row>
    <row r="1039" spans="3:17" x14ac:dyDescent="0.2">
      <c r="C1039" s="12" t="s">
        <v>1345</v>
      </c>
      <c r="M1039" s="1">
        <v>15</v>
      </c>
      <c r="N1039" s="1" t="s">
        <v>902</v>
      </c>
      <c r="O1039" s="1" t="s">
        <v>464</v>
      </c>
      <c r="P1039" s="1" t="s">
        <v>709</v>
      </c>
      <c r="Q1039" s="1" t="s">
        <v>994</v>
      </c>
    </row>
    <row r="1040" spans="3:17" x14ac:dyDescent="0.2">
      <c r="C1040" s="12" t="s">
        <v>1346</v>
      </c>
      <c r="M1040" s="1">
        <v>28</v>
      </c>
      <c r="N1040" s="1" t="s">
        <v>910</v>
      </c>
      <c r="O1040" s="1" t="s">
        <v>464</v>
      </c>
      <c r="P1040" s="1" t="s">
        <v>901</v>
      </c>
      <c r="Q1040" s="1" t="s">
        <v>901</v>
      </c>
    </row>
    <row r="1041" spans="3:17" x14ac:dyDescent="0.2">
      <c r="C1041" s="12" t="s">
        <v>1347</v>
      </c>
      <c r="M1041" s="1">
        <v>29</v>
      </c>
      <c r="N1041" s="1" t="s">
        <v>910</v>
      </c>
      <c r="O1041" s="1" t="s">
        <v>464</v>
      </c>
      <c r="P1041" s="1" t="s">
        <v>708</v>
      </c>
      <c r="Q1041" s="1" t="s">
        <v>901</v>
      </c>
    </row>
    <row r="1042" spans="3:17" x14ac:dyDescent="0.2">
      <c r="C1042" s="12" t="s">
        <v>1348</v>
      </c>
      <c r="M1042" s="1">
        <v>30</v>
      </c>
      <c r="N1042" s="1" t="s">
        <v>910</v>
      </c>
      <c r="O1042" s="1" t="s">
        <v>464</v>
      </c>
      <c r="P1042" s="1" t="s">
        <v>709</v>
      </c>
      <c r="Q1042" s="1" t="s">
        <v>901</v>
      </c>
    </row>
    <row r="1043" spans="3:17" x14ac:dyDescent="0.2">
      <c r="C1043" s="12" t="s">
        <v>1349</v>
      </c>
      <c r="M1043" s="1">
        <v>31</v>
      </c>
      <c r="N1043" s="1" t="s">
        <v>910</v>
      </c>
      <c r="O1043" s="1" t="s">
        <v>464</v>
      </c>
      <c r="P1043" s="1" t="s">
        <v>709</v>
      </c>
      <c r="Q1043" s="1" t="s">
        <v>994</v>
      </c>
    </row>
    <row r="1044" spans="3:17" x14ac:dyDescent="0.2">
      <c r="C1044" s="12" t="s">
        <v>1350</v>
      </c>
      <c r="M1044" s="1">
        <v>38</v>
      </c>
      <c r="N1044" s="1" t="s">
        <v>916</v>
      </c>
      <c r="O1044" s="1" t="s">
        <v>464</v>
      </c>
      <c r="P1044" s="1" t="s">
        <v>710</v>
      </c>
      <c r="Q1044" s="1" t="s">
        <v>901</v>
      </c>
    </row>
    <row r="1045" spans="3:17" x14ac:dyDescent="0.2">
      <c r="C1045" s="12" t="s">
        <v>1351</v>
      </c>
      <c r="M1045" s="1">
        <v>39</v>
      </c>
      <c r="N1045" s="1" t="s">
        <v>916</v>
      </c>
      <c r="O1045" s="1" t="s">
        <v>464</v>
      </c>
      <c r="P1045" s="1" t="s">
        <v>710</v>
      </c>
      <c r="Q1045" s="1" t="s">
        <v>902</v>
      </c>
    </row>
    <row r="1046" spans="3:17" x14ac:dyDescent="0.2">
      <c r="C1046" s="12" t="s">
        <v>207</v>
      </c>
      <c r="M1046" s="1">
        <v>40</v>
      </c>
      <c r="N1046" s="1" t="s">
        <v>916</v>
      </c>
      <c r="O1046" s="1" t="s">
        <v>464</v>
      </c>
      <c r="P1046" s="1" t="s">
        <v>708</v>
      </c>
      <c r="Q1046" s="1" t="s">
        <v>901</v>
      </c>
    </row>
    <row r="1047" spans="3:17" x14ac:dyDescent="0.2">
      <c r="C1047" s="12" t="s">
        <v>208</v>
      </c>
      <c r="M1047" s="1">
        <v>41</v>
      </c>
      <c r="N1047" s="1" t="s">
        <v>916</v>
      </c>
      <c r="O1047" s="1" t="s">
        <v>464</v>
      </c>
      <c r="P1047" s="1" t="s">
        <v>709</v>
      </c>
      <c r="Q1047" s="1" t="s">
        <v>901</v>
      </c>
    </row>
    <row r="1048" spans="3:17" x14ac:dyDescent="0.2">
      <c r="C1048" s="12" t="s">
        <v>209</v>
      </c>
      <c r="M1048" s="1">
        <v>42</v>
      </c>
      <c r="N1048" s="1" t="s">
        <v>916</v>
      </c>
      <c r="O1048" s="1" t="s">
        <v>464</v>
      </c>
      <c r="P1048" s="1" t="s">
        <v>709</v>
      </c>
      <c r="Q1048" s="1" t="s">
        <v>994</v>
      </c>
    </row>
    <row r="1049" spans="3:17" x14ac:dyDescent="0.2">
      <c r="C1049" s="12" t="s">
        <v>210</v>
      </c>
      <c r="M1049" s="1">
        <v>43</v>
      </c>
      <c r="N1049" s="1" t="s">
        <v>916</v>
      </c>
      <c r="O1049" s="1" t="s">
        <v>464</v>
      </c>
      <c r="P1049" s="1" t="s">
        <v>1067</v>
      </c>
      <c r="Q1049" s="1" t="s">
        <v>901</v>
      </c>
    </row>
    <row r="1050" spans="3:17" x14ac:dyDescent="0.2">
      <c r="C1050" s="12" t="s">
        <v>211</v>
      </c>
      <c r="M1050" s="1">
        <v>44</v>
      </c>
      <c r="N1050" s="1" t="s">
        <v>916</v>
      </c>
      <c r="O1050" s="1" t="s">
        <v>464</v>
      </c>
      <c r="P1050" s="1" t="s">
        <v>1068</v>
      </c>
      <c r="Q1050" s="1" t="s">
        <v>901</v>
      </c>
    </row>
    <row r="1051" spans="3:17" x14ac:dyDescent="0.2">
      <c r="C1051" s="12" t="s">
        <v>212</v>
      </c>
      <c r="M1051" s="1">
        <v>45</v>
      </c>
      <c r="N1051" s="1" t="s">
        <v>916</v>
      </c>
      <c r="O1051" s="1" t="s">
        <v>464</v>
      </c>
      <c r="P1051" s="1" t="s">
        <v>1068</v>
      </c>
      <c r="Q1051" s="1" t="s">
        <v>902</v>
      </c>
    </row>
    <row r="1052" spans="3:17" x14ac:dyDescent="0.2">
      <c r="C1052" s="12" t="s">
        <v>213</v>
      </c>
      <c r="M1052" s="1">
        <v>46</v>
      </c>
      <c r="N1052" s="1" t="s">
        <v>916</v>
      </c>
      <c r="O1052" s="1" t="s">
        <v>917</v>
      </c>
      <c r="P1052" s="1" t="s">
        <v>901</v>
      </c>
      <c r="Q1052" s="1" t="s">
        <v>901</v>
      </c>
    </row>
    <row r="1053" spans="3:17" x14ac:dyDescent="0.2">
      <c r="C1053" s="12" t="s">
        <v>214</v>
      </c>
      <c r="M1053" s="1">
        <v>47</v>
      </c>
      <c r="N1053" s="1" t="s">
        <v>916</v>
      </c>
      <c r="O1053" s="1" t="s">
        <v>918</v>
      </c>
      <c r="P1053" s="1" t="s">
        <v>901</v>
      </c>
      <c r="Q1053" s="1" t="s">
        <v>901</v>
      </c>
    </row>
    <row r="1054" spans="3:17" x14ac:dyDescent="0.2">
      <c r="C1054" s="12" t="s">
        <v>215</v>
      </c>
      <c r="M1054" s="1">
        <v>48</v>
      </c>
      <c r="N1054" s="1" t="s">
        <v>916</v>
      </c>
      <c r="O1054" s="1" t="s">
        <v>918</v>
      </c>
      <c r="P1054" s="1" t="s">
        <v>919</v>
      </c>
      <c r="Q1054" s="1" t="s">
        <v>901</v>
      </c>
    </row>
    <row r="1055" spans="3:17" x14ac:dyDescent="0.2">
      <c r="C1055" s="12" t="s">
        <v>216</v>
      </c>
      <c r="M1055" s="1">
        <v>49</v>
      </c>
      <c r="N1055" s="1" t="s">
        <v>916</v>
      </c>
      <c r="O1055" s="1" t="s">
        <v>918</v>
      </c>
      <c r="P1055" s="1" t="s">
        <v>494</v>
      </c>
      <c r="Q1055" s="1" t="s">
        <v>901</v>
      </c>
    </row>
    <row r="1056" spans="3:17" x14ac:dyDescent="0.2">
      <c r="C1056" s="12" t="s">
        <v>217</v>
      </c>
      <c r="M1056" s="1">
        <v>50</v>
      </c>
      <c r="N1056" s="1" t="s">
        <v>916</v>
      </c>
      <c r="O1056" s="1" t="s">
        <v>918</v>
      </c>
      <c r="P1056" s="1" t="s">
        <v>494</v>
      </c>
      <c r="Q1056" s="1" t="s">
        <v>994</v>
      </c>
    </row>
    <row r="1057" spans="3:17" x14ac:dyDescent="0.2">
      <c r="C1057" s="12" t="s">
        <v>218</v>
      </c>
      <c r="M1057" s="1">
        <v>57</v>
      </c>
      <c r="N1057" s="1" t="s">
        <v>921</v>
      </c>
      <c r="O1057" s="1" t="s">
        <v>464</v>
      </c>
      <c r="P1057" s="1" t="s">
        <v>710</v>
      </c>
      <c r="Q1057" s="1" t="s">
        <v>901</v>
      </c>
    </row>
    <row r="1058" spans="3:17" x14ac:dyDescent="0.2">
      <c r="C1058" s="12" t="s">
        <v>219</v>
      </c>
      <c r="M1058" s="1">
        <v>58</v>
      </c>
      <c r="N1058" s="1" t="s">
        <v>921</v>
      </c>
      <c r="O1058" s="1" t="s">
        <v>464</v>
      </c>
      <c r="P1058" s="1" t="s">
        <v>710</v>
      </c>
      <c r="Q1058" s="1" t="s">
        <v>902</v>
      </c>
    </row>
    <row r="1059" spans="3:17" x14ac:dyDescent="0.2">
      <c r="C1059" s="12" t="s">
        <v>220</v>
      </c>
      <c r="M1059" s="1">
        <v>59</v>
      </c>
      <c r="N1059" s="1" t="s">
        <v>921</v>
      </c>
      <c r="O1059" s="1" t="s">
        <v>464</v>
      </c>
      <c r="P1059" s="1" t="s">
        <v>708</v>
      </c>
      <c r="Q1059" s="1" t="s">
        <v>901</v>
      </c>
    </row>
    <row r="1060" spans="3:17" x14ac:dyDescent="0.2">
      <c r="C1060" s="12" t="s">
        <v>221</v>
      </c>
      <c r="M1060" s="1">
        <v>60</v>
      </c>
      <c r="N1060" s="1" t="s">
        <v>921</v>
      </c>
      <c r="O1060" s="1" t="s">
        <v>464</v>
      </c>
      <c r="P1060" s="1" t="s">
        <v>709</v>
      </c>
      <c r="Q1060" s="1" t="s">
        <v>901</v>
      </c>
    </row>
    <row r="1061" spans="3:17" x14ac:dyDescent="0.2">
      <c r="C1061" s="12" t="s">
        <v>222</v>
      </c>
      <c r="M1061" s="1">
        <v>61</v>
      </c>
      <c r="N1061" s="1" t="s">
        <v>921</v>
      </c>
      <c r="O1061" s="1" t="s">
        <v>464</v>
      </c>
      <c r="P1061" s="1" t="s">
        <v>709</v>
      </c>
      <c r="Q1061" s="1" t="s">
        <v>994</v>
      </c>
    </row>
    <row r="1062" spans="3:17" x14ac:dyDescent="0.2">
      <c r="C1062" s="12" t="s">
        <v>223</v>
      </c>
      <c r="M1062" s="1">
        <v>62</v>
      </c>
      <c r="N1062" s="1" t="s">
        <v>921</v>
      </c>
      <c r="O1062" s="1" t="s">
        <v>464</v>
      </c>
      <c r="P1062" s="1" t="s">
        <v>1069</v>
      </c>
      <c r="Q1062" s="1" t="s">
        <v>901</v>
      </c>
    </row>
    <row r="1063" spans="3:17" x14ac:dyDescent="0.2">
      <c r="C1063" s="12" t="s">
        <v>224</v>
      </c>
      <c r="M1063" s="1">
        <v>63</v>
      </c>
      <c r="N1063" s="1" t="s">
        <v>921</v>
      </c>
      <c r="O1063" s="1" t="s">
        <v>464</v>
      </c>
      <c r="P1063" s="1" t="s">
        <v>1069</v>
      </c>
      <c r="Q1063" s="1" t="s">
        <v>994</v>
      </c>
    </row>
    <row r="1064" spans="3:17" x14ac:dyDescent="0.2">
      <c r="C1064" s="12" t="s">
        <v>225</v>
      </c>
      <c r="M1064" s="1">
        <v>65</v>
      </c>
      <c r="N1064" s="1" t="s">
        <v>921</v>
      </c>
      <c r="O1064" s="1" t="s">
        <v>464</v>
      </c>
      <c r="P1064" s="1" t="s">
        <v>1070</v>
      </c>
      <c r="Q1064" s="1" t="s">
        <v>901</v>
      </c>
    </row>
    <row r="1065" spans="3:17" x14ac:dyDescent="0.2">
      <c r="C1065" s="12" t="s">
        <v>226</v>
      </c>
      <c r="M1065" s="1">
        <v>66</v>
      </c>
      <c r="N1065" s="1" t="s">
        <v>921</v>
      </c>
      <c r="O1065" s="1" t="s">
        <v>464</v>
      </c>
      <c r="P1065" s="1" t="s">
        <v>1070</v>
      </c>
      <c r="Q1065" s="1" t="s">
        <v>994</v>
      </c>
    </row>
    <row r="1066" spans="3:17" x14ac:dyDescent="0.2">
      <c r="C1066" s="12" t="s">
        <v>227</v>
      </c>
      <c r="M1066" s="1">
        <v>69</v>
      </c>
      <c r="N1066" s="1" t="s">
        <v>921</v>
      </c>
      <c r="O1066" s="1" t="s">
        <v>464</v>
      </c>
      <c r="P1066" s="1" t="s">
        <v>683</v>
      </c>
      <c r="Q1066" s="1" t="s">
        <v>901</v>
      </c>
    </row>
    <row r="1067" spans="3:17" x14ac:dyDescent="0.2">
      <c r="C1067" s="12" t="s">
        <v>228</v>
      </c>
      <c r="M1067" s="1">
        <v>70</v>
      </c>
      <c r="N1067" s="1" t="s">
        <v>921</v>
      </c>
      <c r="O1067" s="1" t="s">
        <v>464</v>
      </c>
      <c r="P1067" s="1" t="s">
        <v>988</v>
      </c>
      <c r="Q1067" s="1" t="s">
        <v>901</v>
      </c>
    </row>
    <row r="1068" spans="3:17" x14ac:dyDescent="0.2">
      <c r="C1068" s="12" t="s">
        <v>229</v>
      </c>
      <c r="M1068" s="1">
        <v>71</v>
      </c>
      <c r="N1068" s="1" t="s">
        <v>921</v>
      </c>
      <c r="O1068" s="1" t="s">
        <v>464</v>
      </c>
      <c r="P1068" s="1" t="s">
        <v>988</v>
      </c>
      <c r="Q1068" s="1" t="s">
        <v>994</v>
      </c>
    </row>
    <row r="1069" spans="3:17" x14ac:dyDescent="0.2">
      <c r="C1069" s="12" t="s">
        <v>230</v>
      </c>
      <c r="M1069" s="1">
        <v>72</v>
      </c>
      <c r="N1069" s="1" t="s">
        <v>921</v>
      </c>
      <c r="O1069" s="1" t="s">
        <v>464</v>
      </c>
      <c r="P1069" s="1" t="s">
        <v>326</v>
      </c>
      <c r="Q1069" s="1" t="s">
        <v>901</v>
      </c>
    </row>
    <row r="1070" spans="3:17" x14ac:dyDescent="0.2">
      <c r="C1070" s="12" t="s">
        <v>231</v>
      </c>
      <c r="M1070" s="1">
        <v>73</v>
      </c>
      <c r="N1070" s="1" t="s">
        <v>921</v>
      </c>
      <c r="O1070" s="1" t="s">
        <v>464</v>
      </c>
      <c r="P1070" s="1" t="s">
        <v>326</v>
      </c>
      <c r="Q1070" s="1" t="s">
        <v>994</v>
      </c>
    </row>
    <row r="1071" spans="3:17" x14ac:dyDescent="0.2">
      <c r="C1071" s="12" t="s">
        <v>232</v>
      </c>
      <c r="M1071" s="1">
        <v>74</v>
      </c>
      <c r="N1071" s="1" t="s">
        <v>921</v>
      </c>
      <c r="O1071" s="1" t="s">
        <v>464</v>
      </c>
      <c r="P1071" s="1" t="s">
        <v>327</v>
      </c>
      <c r="Q1071" s="1" t="s">
        <v>901</v>
      </c>
    </row>
    <row r="1072" spans="3:17" x14ac:dyDescent="0.2">
      <c r="C1072" s="12" t="s">
        <v>1273</v>
      </c>
      <c r="M1072" s="1">
        <v>75</v>
      </c>
      <c r="N1072" s="1" t="s">
        <v>921</v>
      </c>
      <c r="O1072" s="1" t="s">
        <v>464</v>
      </c>
      <c r="P1072" s="1" t="s">
        <v>327</v>
      </c>
      <c r="Q1072" s="1" t="s">
        <v>994</v>
      </c>
    </row>
    <row r="1073" spans="3:17" x14ac:dyDescent="0.2">
      <c r="C1073" s="12" t="s">
        <v>1274</v>
      </c>
      <c r="M1073" s="1">
        <v>76</v>
      </c>
      <c r="N1073" s="1" t="s">
        <v>921</v>
      </c>
      <c r="O1073" s="1" t="s">
        <v>464</v>
      </c>
      <c r="P1073" s="1" t="s">
        <v>998</v>
      </c>
      <c r="Q1073" s="1" t="s">
        <v>901</v>
      </c>
    </row>
    <row r="1074" spans="3:17" x14ac:dyDescent="0.2">
      <c r="C1074" s="12" t="s">
        <v>1275</v>
      </c>
      <c r="M1074" s="1">
        <v>77</v>
      </c>
      <c r="N1074" s="1" t="s">
        <v>921</v>
      </c>
      <c r="O1074" s="1" t="s">
        <v>464</v>
      </c>
      <c r="P1074" s="1" t="s">
        <v>998</v>
      </c>
      <c r="Q1074" s="1" t="s">
        <v>994</v>
      </c>
    </row>
    <row r="1075" spans="3:17" x14ac:dyDescent="0.2">
      <c r="C1075" s="12" t="s">
        <v>1276</v>
      </c>
      <c r="M1075" s="1">
        <v>78</v>
      </c>
      <c r="N1075" s="1" t="s">
        <v>921</v>
      </c>
      <c r="O1075" s="1" t="s">
        <v>922</v>
      </c>
      <c r="P1075" s="1" t="s">
        <v>901</v>
      </c>
      <c r="Q1075" s="1" t="s">
        <v>901</v>
      </c>
    </row>
    <row r="1076" spans="3:17" x14ac:dyDescent="0.2">
      <c r="C1076" s="12" t="s">
        <v>1277</v>
      </c>
      <c r="M1076" s="1">
        <v>79</v>
      </c>
      <c r="N1076" s="1" t="s">
        <v>921</v>
      </c>
      <c r="O1076" s="1" t="s">
        <v>1071</v>
      </c>
      <c r="P1076" s="1" t="s">
        <v>901</v>
      </c>
      <c r="Q1076" s="1" t="s">
        <v>901</v>
      </c>
    </row>
    <row r="1077" spans="3:17" x14ac:dyDescent="0.2">
      <c r="C1077" s="12" t="s">
        <v>1283</v>
      </c>
      <c r="M1077" s="1">
        <v>80</v>
      </c>
      <c r="N1077" s="1" t="s">
        <v>921</v>
      </c>
      <c r="O1077" s="1" t="s">
        <v>1071</v>
      </c>
      <c r="P1077" s="1" t="s">
        <v>1072</v>
      </c>
      <c r="Q1077" s="1" t="s">
        <v>901</v>
      </c>
    </row>
    <row r="1078" spans="3:17" x14ac:dyDescent="0.2">
      <c r="C1078" s="12" t="s">
        <v>1284</v>
      </c>
      <c r="M1078" s="1">
        <v>81</v>
      </c>
      <c r="N1078" s="1" t="s">
        <v>921</v>
      </c>
      <c r="O1078" s="1" t="s">
        <v>1071</v>
      </c>
      <c r="P1078" s="1" t="s">
        <v>1073</v>
      </c>
      <c r="Q1078" s="1" t="s">
        <v>901</v>
      </c>
    </row>
    <row r="1079" spans="3:17" x14ac:dyDescent="0.2">
      <c r="C1079" s="12" t="s">
        <v>1285</v>
      </c>
      <c r="M1079" s="1">
        <v>82</v>
      </c>
      <c r="N1079" s="1" t="s">
        <v>921</v>
      </c>
      <c r="O1079" s="1" t="s">
        <v>1071</v>
      </c>
      <c r="P1079" s="1" t="s">
        <v>1073</v>
      </c>
      <c r="Q1079" s="1" t="s">
        <v>902</v>
      </c>
    </row>
    <row r="1080" spans="3:17" x14ac:dyDescent="0.2">
      <c r="C1080" s="12" t="s">
        <v>1286</v>
      </c>
      <c r="M1080" s="1">
        <v>83</v>
      </c>
      <c r="N1080" s="1" t="s">
        <v>921</v>
      </c>
      <c r="O1080" s="1" t="s">
        <v>923</v>
      </c>
      <c r="P1080" s="1" t="s">
        <v>901</v>
      </c>
      <c r="Q1080" s="1" t="s">
        <v>901</v>
      </c>
    </row>
    <row r="1081" spans="3:17" x14ac:dyDescent="0.2">
      <c r="C1081" s="12" t="s">
        <v>330</v>
      </c>
      <c r="M1081" s="1">
        <v>84</v>
      </c>
      <c r="N1081" s="1" t="s">
        <v>921</v>
      </c>
      <c r="O1081" s="1" t="s">
        <v>924</v>
      </c>
      <c r="P1081" s="1" t="s">
        <v>901</v>
      </c>
      <c r="Q1081" s="1" t="s">
        <v>901</v>
      </c>
    </row>
    <row r="1082" spans="3:17" x14ac:dyDescent="0.2">
      <c r="C1082" s="12" t="s">
        <v>331</v>
      </c>
      <c r="M1082" s="1">
        <v>85</v>
      </c>
      <c r="N1082" s="1" t="s">
        <v>921</v>
      </c>
      <c r="O1082" s="1" t="s">
        <v>924</v>
      </c>
      <c r="P1082" s="1" t="s">
        <v>927</v>
      </c>
      <c r="Q1082" s="1" t="s">
        <v>901</v>
      </c>
    </row>
    <row r="1083" spans="3:17" x14ac:dyDescent="0.2">
      <c r="C1083" s="12" t="s">
        <v>332</v>
      </c>
      <c r="M1083" s="1">
        <v>86</v>
      </c>
      <c r="N1083" s="1" t="s">
        <v>921</v>
      </c>
      <c r="O1083" s="1" t="s">
        <v>924</v>
      </c>
      <c r="P1083" s="1" t="s">
        <v>465</v>
      </c>
      <c r="Q1083" s="1" t="s">
        <v>901</v>
      </c>
    </row>
    <row r="1084" spans="3:17" x14ac:dyDescent="0.2">
      <c r="C1084" s="12" t="s">
        <v>333</v>
      </c>
      <c r="M1084" s="1">
        <v>87</v>
      </c>
      <c r="N1084" s="1" t="s">
        <v>921</v>
      </c>
      <c r="O1084" s="1" t="s">
        <v>924</v>
      </c>
      <c r="P1084" s="1" t="s">
        <v>465</v>
      </c>
      <c r="Q1084" s="1" t="s">
        <v>948</v>
      </c>
    </row>
    <row r="1085" spans="3:17" x14ac:dyDescent="0.2">
      <c r="C1085" s="12" t="s">
        <v>334</v>
      </c>
      <c r="M1085" s="1">
        <v>88</v>
      </c>
      <c r="N1085" s="1" t="s">
        <v>925</v>
      </c>
      <c r="O1085" s="1" t="s">
        <v>901</v>
      </c>
      <c r="P1085" s="1" t="s">
        <v>901</v>
      </c>
      <c r="Q1085" s="1" t="s">
        <v>901</v>
      </c>
    </row>
    <row r="1086" spans="3:17" x14ac:dyDescent="0.2">
      <c r="C1086" s="12" t="s">
        <v>335</v>
      </c>
      <c r="M1086" s="1">
        <v>89</v>
      </c>
      <c r="N1086" s="1" t="s">
        <v>925</v>
      </c>
      <c r="O1086" s="1" t="s">
        <v>903</v>
      </c>
      <c r="P1086" s="1" t="s">
        <v>901</v>
      </c>
      <c r="Q1086" s="1" t="s">
        <v>901</v>
      </c>
    </row>
    <row r="1087" spans="3:17" x14ac:dyDescent="0.2">
      <c r="C1087" s="12" t="s">
        <v>336</v>
      </c>
      <c r="M1087" s="1">
        <v>90</v>
      </c>
      <c r="N1087" s="1" t="s">
        <v>925</v>
      </c>
      <c r="O1087" s="1" t="s">
        <v>464</v>
      </c>
      <c r="P1087" s="1" t="s">
        <v>901</v>
      </c>
      <c r="Q1087" s="1" t="s">
        <v>901</v>
      </c>
    </row>
    <row r="1088" spans="3:17" x14ac:dyDescent="0.2">
      <c r="C1088" s="12" t="s">
        <v>337</v>
      </c>
      <c r="M1088" s="1">
        <v>91</v>
      </c>
      <c r="N1088" s="1" t="s">
        <v>925</v>
      </c>
      <c r="O1088" s="1" t="s">
        <v>464</v>
      </c>
      <c r="P1088" s="1" t="s">
        <v>902</v>
      </c>
      <c r="Q1088" s="1" t="s">
        <v>901</v>
      </c>
    </row>
    <row r="1089" spans="3:17" x14ac:dyDescent="0.2">
      <c r="C1089" s="12" t="s">
        <v>338</v>
      </c>
      <c r="M1089" s="1">
        <v>92</v>
      </c>
      <c r="N1089" s="1" t="s">
        <v>925</v>
      </c>
      <c r="O1089" s="1" t="s">
        <v>464</v>
      </c>
      <c r="P1089" s="1" t="s">
        <v>1074</v>
      </c>
      <c r="Q1089" s="1" t="s">
        <v>901</v>
      </c>
    </row>
    <row r="1090" spans="3:17" x14ac:dyDescent="0.2">
      <c r="C1090" s="12" t="s">
        <v>339</v>
      </c>
      <c r="M1090" s="1">
        <v>93</v>
      </c>
      <c r="N1090" s="1" t="s">
        <v>925</v>
      </c>
      <c r="O1090" s="1" t="s">
        <v>464</v>
      </c>
      <c r="P1090" s="1" t="s">
        <v>1074</v>
      </c>
      <c r="Q1090" s="1" t="s">
        <v>994</v>
      </c>
    </row>
    <row r="1091" spans="3:17" x14ac:dyDescent="0.2">
      <c r="C1091" s="12" t="s">
        <v>340</v>
      </c>
      <c r="M1091" s="1">
        <v>139</v>
      </c>
      <c r="N1091" s="1" t="s">
        <v>742</v>
      </c>
      <c r="O1091" s="1" t="s">
        <v>903</v>
      </c>
      <c r="P1091" s="1" t="s">
        <v>901</v>
      </c>
      <c r="Q1091" s="1" t="s">
        <v>901</v>
      </c>
    </row>
    <row r="1092" spans="3:17" x14ac:dyDescent="0.2">
      <c r="C1092" s="12" t="s">
        <v>341</v>
      </c>
      <c r="M1092" s="1">
        <v>140</v>
      </c>
      <c r="N1092" s="1" t="s">
        <v>742</v>
      </c>
      <c r="O1092" s="1" t="s">
        <v>464</v>
      </c>
      <c r="P1092" s="1" t="s">
        <v>901</v>
      </c>
      <c r="Q1092" s="1" t="s">
        <v>901</v>
      </c>
    </row>
    <row r="1093" spans="3:17" x14ac:dyDescent="0.2">
      <c r="C1093" s="12" t="s">
        <v>342</v>
      </c>
      <c r="M1093" s="1">
        <v>141</v>
      </c>
      <c r="N1093" s="1" t="s">
        <v>742</v>
      </c>
      <c r="O1093" s="1" t="s">
        <v>464</v>
      </c>
      <c r="P1093" s="1" t="s">
        <v>927</v>
      </c>
      <c r="Q1093" s="1" t="s">
        <v>901</v>
      </c>
    </row>
    <row r="1094" spans="3:17" x14ac:dyDescent="0.2">
      <c r="C1094" s="12" t="s">
        <v>343</v>
      </c>
      <c r="M1094" s="1">
        <v>142</v>
      </c>
      <c r="N1094" s="1" t="s">
        <v>742</v>
      </c>
      <c r="O1094" s="1" t="s">
        <v>464</v>
      </c>
      <c r="P1094" s="1" t="s">
        <v>1075</v>
      </c>
      <c r="Q1094" s="1" t="s">
        <v>901</v>
      </c>
    </row>
    <row r="1095" spans="3:17" x14ac:dyDescent="0.2">
      <c r="C1095" s="12" t="s">
        <v>344</v>
      </c>
      <c r="M1095" s="1">
        <v>143</v>
      </c>
      <c r="N1095" s="1" t="s">
        <v>742</v>
      </c>
      <c r="O1095" s="1" t="s">
        <v>464</v>
      </c>
      <c r="P1095" s="1" t="s">
        <v>1075</v>
      </c>
      <c r="Q1095" s="1" t="s">
        <v>994</v>
      </c>
    </row>
    <row r="1096" spans="3:17" x14ac:dyDescent="0.2">
      <c r="C1096" s="12" t="s">
        <v>345</v>
      </c>
      <c r="M1096" s="1">
        <v>162</v>
      </c>
      <c r="N1096" s="1" t="s">
        <v>742</v>
      </c>
      <c r="O1096" s="1" t="s">
        <v>466</v>
      </c>
      <c r="P1096" s="1" t="s">
        <v>996</v>
      </c>
      <c r="Q1096" s="1" t="s">
        <v>932</v>
      </c>
    </row>
    <row r="1097" spans="3:17" x14ac:dyDescent="0.2">
      <c r="C1097" s="12" t="s">
        <v>346</v>
      </c>
      <c r="M1097" s="1">
        <v>164</v>
      </c>
      <c r="N1097" s="1" t="s">
        <v>742</v>
      </c>
      <c r="O1097" s="1" t="s">
        <v>466</v>
      </c>
      <c r="P1097" s="1" t="s">
        <v>1734</v>
      </c>
      <c r="Q1097" s="1" t="s">
        <v>901</v>
      </c>
    </row>
    <row r="1098" spans="3:17" x14ac:dyDescent="0.2">
      <c r="C1098" s="12" t="s">
        <v>347</v>
      </c>
      <c r="M1098" s="1">
        <v>165</v>
      </c>
      <c r="N1098" s="1" t="s">
        <v>742</v>
      </c>
      <c r="O1098" s="1" t="s">
        <v>466</v>
      </c>
      <c r="P1098" s="1" t="s">
        <v>928</v>
      </c>
      <c r="Q1098" s="1" t="s">
        <v>901</v>
      </c>
    </row>
    <row r="1099" spans="3:17" x14ac:dyDescent="0.2">
      <c r="C1099" s="12" t="s">
        <v>348</v>
      </c>
      <c r="M1099" s="1">
        <v>166</v>
      </c>
      <c r="N1099" s="1" t="s">
        <v>742</v>
      </c>
      <c r="O1099" s="1" t="s">
        <v>466</v>
      </c>
      <c r="P1099" s="1" t="s">
        <v>928</v>
      </c>
      <c r="Q1099" s="1" t="s">
        <v>916</v>
      </c>
    </row>
    <row r="1100" spans="3:17" x14ac:dyDescent="0.2">
      <c r="C1100" s="12" t="s">
        <v>349</v>
      </c>
      <c r="M1100" s="1">
        <v>174</v>
      </c>
      <c r="N1100" s="1" t="s">
        <v>742</v>
      </c>
      <c r="O1100" s="1" t="s">
        <v>470</v>
      </c>
      <c r="P1100" s="1" t="s">
        <v>935</v>
      </c>
      <c r="Q1100" s="1" t="s">
        <v>901</v>
      </c>
    </row>
    <row r="1101" spans="3:17" x14ac:dyDescent="0.2">
      <c r="C1101" s="12" t="s">
        <v>350</v>
      </c>
      <c r="M1101" s="1">
        <v>175</v>
      </c>
      <c r="N1101" s="1" t="s">
        <v>742</v>
      </c>
      <c r="O1101" s="1" t="s">
        <v>470</v>
      </c>
      <c r="P1101" s="1" t="s">
        <v>935</v>
      </c>
      <c r="Q1101" s="1" t="s">
        <v>916</v>
      </c>
    </row>
    <row r="1102" spans="3:17" x14ac:dyDescent="0.2">
      <c r="C1102" s="12" t="s">
        <v>351</v>
      </c>
      <c r="M1102" s="1">
        <v>251</v>
      </c>
      <c r="N1102" s="1" t="s">
        <v>742</v>
      </c>
      <c r="O1102" s="1" t="s">
        <v>924</v>
      </c>
      <c r="P1102" s="1" t="s">
        <v>1076</v>
      </c>
      <c r="Q1102" s="1" t="s">
        <v>901</v>
      </c>
    </row>
    <row r="1103" spans="3:17" x14ac:dyDescent="0.2">
      <c r="C1103" s="12" t="s">
        <v>352</v>
      </c>
      <c r="M1103" s="1">
        <v>252</v>
      </c>
      <c r="N1103" s="1" t="s">
        <v>742</v>
      </c>
      <c r="O1103" s="1" t="s">
        <v>924</v>
      </c>
      <c r="P1103" s="1" t="s">
        <v>1076</v>
      </c>
      <c r="Q1103" s="1" t="s">
        <v>948</v>
      </c>
    </row>
    <row r="1104" spans="3:17" x14ac:dyDescent="0.2">
      <c r="C1104" s="12" t="s">
        <v>353</v>
      </c>
      <c r="M1104" s="1">
        <v>253</v>
      </c>
      <c r="N1104" s="1" t="s">
        <v>742</v>
      </c>
      <c r="O1104" s="1" t="s">
        <v>924</v>
      </c>
      <c r="P1104" s="1" t="s">
        <v>1077</v>
      </c>
      <c r="Q1104" s="1" t="s">
        <v>901</v>
      </c>
    </row>
    <row r="1105" spans="3:17" x14ac:dyDescent="0.2">
      <c r="C1105" s="12" t="s">
        <v>354</v>
      </c>
      <c r="M1105" s="1">
        <v>254</v>
      </c>
      <c r="N1105" s="1" t="s">
        <v>742</v>
      </c>
      <c r="O1105" s="1" t="s">
        <v>924</v>
      </c>
      <c r="P1105" s="1" t="s">
        <v>1077</v>
      </c>
      <c r="Q1105" s="1" t="s">
        <v>948</v>
      </c>
    </row>
    <row r="1106" spans="3:17" x14ac:dyDescent="0.2">
      <c r="C1106" s="12" t="s">
        <v>355</v>
      </c>
      <c r="M1106" s="1">
        <v>265</v>
      </c>
      <c r="N1106" s="1" t="s">
        <v>985</v>
      </c>
      <c r="O1106" s="1" t="s">
        <v>464</v>
      </c>
      <c r="P1106" s="1" t="s">
        <v>708</v>
      </c>
      <c r="Q1106" s="1" t="s">
        <v>901</v>
      </c>
    </row>
    <row r="1107" spans="3:17" x14ac:dyDescent="0.2">
      <c r="C1107" s="12" t="s">
        <v>356</v>
      </c>
      <c r="M1107" s="1">
        <v>266</v>
      </c>
      <c r="N1107" s="1" t="s">
        <v>985</v>
      </c>
      <c r="O1107" s="1" t="s">
        <v>464</v>
      </c>
      <c r="P1107" s="1" t="s">
        <v>709</v>
      </c>
      <c r="Q1107" s="1" t="s">
        <v>901</v>
      </c>
    </row>
    <row r="1108" spans="3:17" x14ac:dyDescent="0.2">
      <c r="C1108" s="12" t="s">
        <v>357</v>
      </c>
      <c r="M1108" s="1">
        <v>267</v>
      </c>
      <c r="N1108" s="1" t="s">
        <v>985</v>
      </c>
      <c r="O1108" s="1" t="s">
        <v>464</v>
      </c>
      <c r="P1108" s="1" t="s">
        <v>709</v>
      </c>
      <c r="Q1108" s="1" t="s">
        <v>994</v>
      </c>
    </row>
    <row r="1109" spans="3:17" x14ac:dyDescent="0.2">
      <c r="C1109" s="12" t="s">
        <v>358</v>
      </c>
      <c r="M1109" s="1">
        <v>268</v>
      </c>
      <c r="N1109" s="1" t="s">
        <v>985</v>
      </c>
      <c r="O1109" s="1" t="s">
        <v>464</v>
      </c>
      <c r="P1109" s="1" t="s">
        <v>927</v>
      </c>
      <c r="Q1109" s="1" t="s">
        <v>901</v>
      </c>
    </row>
    <row r="1110" spans="3:17" x14ac:dyDescent="0.2">
      <c r="C1110" s="12" t="s">
        <v>359</v>
      </c>
      <c r="M1110" s="1">
        <v>269</v>
      </c>
      <c r="N1110" s="1" t="s">
        <v>985</v>
      </c>
      <c r="O1110" s="1" t="s">
        <v>464</v>
      </c>
      <c r="P1110" s="1" t="s">
        <v>683</v>
      </c>
      <c r="Q1110" s="1" t="s">
        <v>901</v>
      </c>
    </row>
    <row r="1111" spans="3:17" x14ac:dyDescent="0.2">
      <c r="C1111" s="12" t="s">
        <v>390</v>
      </c>
      <c r="M1111" s="1">
        <v>270</v>
      </c>
      <c r="N1111" s="1" t="s">
        <v>985</v>
      </c>
      <c r="O1111" s="1" t="s">
        <v>464</v>
      </c>
      <c r="P1111" s="1" t="s">
        <v>326</v>
      </c>
      <c r="Q1111" s="1" t="s">
        <v>901</v>
      </c>
    </row>
    <row r="1112" spans="3:17" x14ac:dyDescent="0.2">
      <c r="C1112" s="12" t="s">
        <v>391</v>
      </c>
      <c r="M1112" s="1">
        <v>271</v>
      </c>
      <c r="N1112" s="1" t="s">
        <v>985</v>
      </c>
      <c r="O1112" s="1" t="s">
        <v>464</v>
      </c>
      <c r="P1112" s="1" t="s">
        <v>326</v>
      </c>
      <c r="Q1112" s="1" t="s">
        <v>994</v>
      </c>
    </row>
    <row r="1113" spans="3:17" x14ac:dyDescent="0.2">
      <c r="C1113" s="12" t="s">
        <v>392</v>
      </c>
      <c r="M1113" s="1">
        <v>272</v>
      </c>
      <c r="N1113" s="1" t="s">
        <v>985</v>
      </c>
      <c r="O1113" s="1" t="s">
        <v>464</v>
      </c>
      <c r="P1113" s="1" t="s">
        <v>1078</v>
      </c>
      <c r="Q1113" s="1" t="s">
        <v>901</v>
      </c>
    </row>
    <row r="1114" spans="3:17" x14ac:dyDescent="0.2">
      <c r="C1114" s="12" t="s">
        <v>393</v>
      </c>
      <c r="M1114" s="1">
        <v>273</v>
      </c>
      <c r="N1114" s="1" t="s">
        <v>985</v>
      </c>
      <c r="O1114" s="1" t="s">
        <v>464</v>
      </c>
      <c r="P1114" s="1" t="s">
        <v>1078</v>
      </c>
      <c r="Q1114" s="1" t="s">
        <v>994</v>
      </c>
    </row>
    <row r="1115" spans="3:17" x14ac:dyDescent="0.2">
      <c r="C1115" s="12" t="s">
        <v>394</v>
      </c>
      <c r="M1115" s="1">
        <v>280</v>
      </c>
      <c r="N1115" s="1" t="s">
        <v>985</v>
      </c>
      <c r="O1115" s="1" t="s">
        <v>470</v>
      </c>
      <c r="P1115" s="1" t="s">
        <v>934</v>
      </c>
      <c r="Q1115" s="1" t="s">
        <v>901</v>
      </c>
    </row>
    <row r="1116" spans="3:17" x14ac:dyDescent="0.2">
      <c r="C1116" s="12" t="s">
        <v>395</v>
      </c>
      <c r="M1116" s="1">
        <v>281</v>
      </c>
      <c r="N1116" s="1" t="s">
        <v>985</v>
      </c>
      <c r="O1116" s="1" t="s">
        <v>470</v>
      </c>
      <c r="P1116" s="1" t="s">
        <v>471</v>
      </c>
      <c r="Q1116" s="1" t="s">
        <v>901</v>
      </c>
    </row>
    <row r="1117" spans="3:17" x14ac:dyDescent="0.2">
      <c r="C1117" s="12" t="s">
        <v>396</v>
      </c>
      <c r="M1117" s="1">
        <v>282</v>
      </c>
      <c r="N1117" s="1" t="s">
        <v>985</v>
      </c>
      <c r="O1117" s="1" t="s">
        <v>470</v>
      </c>
      <c r="P1117" s="1" t="s">
        <v>471</v>
      </c>
      <c r="Q1117" s="1" t="s">
        <v>994</v>
      </c>
    </row>
    <row r="1118" spans="3:17" x14ac:dyDescent="0.2">
      <c r="C1118" s="12" t="s">
        <v>397</v>
      </c>
      <c r="L1118"/>
      <c r="M1118" s="1">
        <v>297</v>
      </c>
      <c r="N1118" s="1" t="s">
        <v>985</v>
      </c>
      <c r="O1118" s="1" t="s">
        <v>917</v>
      </c>
      <c r="P1118" s="1" t="s">
        <v>901</v>
      </c>
      <c r="Q1118" s="1" t="s">
        <v>901</v>
      </c>
    </row>
    <row r="1119" spans="3:17" x14ac:dyDescent="0.2">
      <c r="C1119" s="12" t="s">
        <v>398</v>
      </c>
      <c r="L1119"/>
      <c r="M1119" s="1">
        <v>298</v>
      </c>
      <c r="N1119" s="1" t="s">
        <v>985</v>
      </c>
      <c r="O1119" s="1" t="s">
        <v>918</v>
      </c>
      <c r="P1119" s="1" t="s">
        <v>901</v>
      </c>
      <c r="Q1119" s="1" t="s">
        <v>901</v>
      </c>
    </row>
    <row r="1120" spans="3:17" x14ac:dyDescent="0.2">
      <c r="C1120" s="12" t="s">
        <v>399</v>
      </c>
      <c r="L1120"/>
      <c r="M1120" s="1">
        <v>299</v>
      </c>
      <c r="N1120" s="1" t="s">
        <v>985</v>
      </c>
      <c r="O1120" s="1" t="s">
        <v>918</v>
      </c>
      <c r="P1120" s="1" t="s">
        <v>919</v>
      </c>
      <c r="Q1120" s="1" t="s">
        <v>901</v>
      </c>
    </row>
    <row r="1121" spans="3:17" x14ac:dyDescent="0.2">
      <c r="C1121" s="12" t="s">
        <v>400</v>
      </c>
      <c r="L1121"/>
      <c r="M1121" s="1">
        <v>300</v>
      </c>
      <c r="N1121" s="1" t="s">
        <v>985</v>
      </c>
      <c r="O1121" s="1" t="s">
        <v>918</v>
      </c>
      <c r="P1121" s="1" t="s">
        <v>494</v>
      </c>
      <c r="Q1121" s="1" t="s">
        <v>901</v>
      </c>
    </row>
    <row r="1122" spans="3:17" x14ac:dyDescent="0.2">
      <c r="C1122" s="12" t="s">
        <v>401</v>
      </c>
      <c r="L1122"/>
      <c r="M1122" s="1">
        <v>301</v>
      </c>
      <c r="N1122" s="1" t="s">
        <v>985</v>
      </c>
      <c r="O1122" s="1" t="s">
        <v>918</v>
      </c>
      <c r="P1122" s="1" t="s">
        <v>494</v>
      </c>
      <c r="Q1122" s="1" t="s">
        <v>994</v>
      </c>
    </row>
    <row r="1123" spans="3:17" x14ac:dyDescent="0.2">
      <c r="C1123" s="12" t="s">
        <v>402</v>
      </c>
      <c r="L1123"/>
      <c r="M1123" s="1">
        <v>336</v>
      </c>
      <c r="N1123" s="1" t="s">
        <v>912</v>
      </c>
      <c r="O1123" s="1" t="s">
        <v>464</v>
      </c>
      <c r="P1123" s="1" t="s">
        <v>708</v>
      </c>
      <c r="Q1123" s="1" t="s">
        <v>901</v>
      </c>
    </row>
    <row r="1124" spans="3:17" x14ac:dyDescent="0.2">
      <c r="C1124" s="12" t="s">
        <v>403</v>
      </c>
      <c r="L1124"/>
      <c r="M1124" s="1">
        <v>337</v>
      </c>
      <c r="N1124" s="1" t="s">
        <v>912</v>
      </c>
      <c r="O1124" s="1" t="s">
        <v>464</v>
      </c>
      <c r="P1124" s="1" t="s">
        <v>709</v>
      </c>
      <c r="Q1124" s="1" t="s">
        <v>901</v>
      </c>
    </row>
    <row r="1125" spans="3:17" x14ac:dyDescent="0.2">
      <c r="C1125" s="12" t="s">
        <v>404</v>
      </c>
      <c r="L1125"/>
      <c r="M1125" s="1">
        <v>338</v>
      </c>
      <c r="N1125" s="1" t="s">
        <v>912</v>
      </c>
      <c r="O1125" s="1" t="s">
        <v>464</v>
      </c>
      <c r="P1125" s="1" t="s">
        <v>709</v>
      </c>
      <c r="Q1125" s="1" t="s">
        <v>994</v>
      </c>
    </row>
    <row r="1126" spans="3:17" x14ac:dyDescent="0.2">
      <c r="C1126" s="12" t="s">
        <v>405</v>
      </c>
      <c r="L1126"/>
      <c r="M1126" s="1">
        <v>493</v>
      </c>
      <c r="N1126" s="1" t="s">
        <v>752</v>
      </c>
      <c r="O1126" s="1" t="s">
        <v>924</v>
      </c>
      <c r="P1126" s="1" t="s">
        <v>1079</v>
      </c>
      <c r="Q1126" s="1" t="s">
        <v>901</v>
      </c>
    </row>
    <row r="1127" spans="3:17" x14ac:dyDescent="0.2">
      <c r="C1127" s="12" t="s">
        <v>406</v>
      </c>
      <c r="L1127"/>
      <c r="M1127" s="1">
        <v>494</v>
      </c>
      <c r="N1127" s="1" t="s">
        <v>752</v>
      </c>
      <c r="O1127" s="1" t="s">
        <v>924</v>
      </c>
      <c r="P1127" s="1" t="s">
        <v>1079</v>
      </c>
      <c r="Q1127" s="1" t="s">
        <v>948</v>
      </c>
    </row>
    <row r="1128" spans="3:17" x14ac:dyDescent="0.2">
      <c r="C1128" s="12" t="s">
        <v>407</v>
      </c>
      <c r="L1128"/>
      <c r="M1128" s="1">
        <v>495</v>
      </c>
      <c r="N1128" s="1" t="s">
        <v>752</v>
      </c>
      <c r="O1128" s="1" t="s">
        <v>924</v>
      </c>
      <c r="P1128" s="1" t="s">
        <v>1080</v>
      </c>
      <c r="Q1128" s="1" t="s">
        <v>901</v>
      </c>
    </row>
    <row r="1129" spans="3:17" x14ac:dyDescent="0.2">
      <c r="C1129" s="12" t="s">
        <v>408</v>
      </c>
      <c r="L1129"/>
      <c r="M1129" s="1">
        <v>496</v>
      </c>
      <c r="N1129" s="1" t="s">
        <v>752</v>
      </c>
      <c r="O1129" s="1" t="s">
        <v>924</v>
      </c>
      <c r="P1129" s="1" t="s">
        <v>1080</v>
      </c>
      <c r="Q1129" s="1" t="s">
        <v>948</v>
      </c>
    </row>
    <row r="1130" spans="3:17" x14ac:dyDescent="0.2">
      <c r="C1130" s="12" t="s">
        <v>409</v>
      </c>
      <c r="L1130"/>
      <c r="M1130" s="1">
        <v>502</v>
      </c>
      <c r="N1130" s="1" t="s">
        <v>757</v>
      </c>
      <c r="O1130" s="1" t="s">
        <v>903</v>
      </c>
      <c r="P1130" s="1" t="s">
        <v>901</v>
      </c>
      <c r="Q1130" s="1" t="s">
        <v>901</v>
      </c>
    </row>
    <row r="1131" spans="3:17" x14ac:dyDescent="0.2">
      <c r="C1131" s="12" t="s">
        <v>1404</v>
      </c>
      <c r="L1131"/>
      <c r="M1131" s="1">
        <v>503</v>
      </c>
      <c r="N1131" s="1" t="s">
        <v>757</v>
      </c>
      <c r="O1131" s="1" t="s">
        <v>464</v>
      </c>
      <c r="P1131" s="1" t="s">
        <v>901</v>
      </c>
      <c r="Q1131" s="1" t="s">
        <v>901</v>
      </c>
    </row>
    <row r="1132" spans="3:17" x14ac:dyDescent="0.2">
      <c r="C1132" s="12" t="s">
        <v>1405</v>
      </c>
      <c r="L1132"/>
      <c r="M1132" s="1">
        <v>504</v>
      </c>
      <c r="N1132" s="1" t="s">
        <v>757</v>
      </c>
      <c r="O1132" s="1" t="s">
        <v>464</v>
      </c>
      <c r="P1132" s="1" t="s">
        <v>927</v>
      </c>
      <c r="Q1132" s="1" t="s">
        <v>901</v>
      </c>
    </row>
    <row r="1133" spans="3:17" x14ac:dyDescent="0.2">
      <c r="C1133" s="12" t="s">
        <v>1406</v>
      </c>
      <c r="L1133"/>
      <c r="M1133" s="1">
        <v>505</v>
      </c>
      <c r="N1133" s="1" t="s">
        <v>757</v>
      </c>
      <c r="O1133" s="1" t="s">
        <v>464</v>
      </c>
      <c r="P1133" s="1" t="s">
        <v>1075</v>
      </c>
      <c r="Q1133" s="1" t="s">
        <v>901</v>
      </c>
    </row>
    <row r="1134" spans="3:17" x14ac:dyDescent="0.2">
      <c r="C1134" s="12" t="s">
        <v>1407</v>
      </c>
      <c r="L1134"/>
      <c r="M1134" s="1">
        <v>506</v>
      </c>
      <c r="N1134" s="1" t="s">
        <v>757</v>
      </c>
      <c r="O1134" s="1" t="s">
        <v>464</v>
      </c>
      <c r="P1134" s="1" t="s">
        <v>1075</v>
      </c>
      <c r="Q1134" s="1" t="s">
        <v>994</v>
      </c>
    </row>
    <row r="1135" spans="3:17" x14ac:dyDescent="0.2">
      <c r="C1135" s="12" t="s">
        <v>1408</v>
      </c>
      <c r="L1135"/>
      <c r="M1135" s="1">
        <v>507</v>
      </c>
      <c r="N1135" s="1" t="s">
        <v>757</v>
      </c>
      <c r="O1135" s="1" t="s">
        <v>464</v>
      </c>
      <c r="P1135" s="1" t="s">
        <v>683</v>
      </c>
      <c r="Q1135" s="1" t="s">
        <v>901</v>
      </c>
    </row>
    <row r="1136" spans="3:17" x14ac:dyDescent="0.2">
      <c r="C1136" s="12" t="s">
        <v>1409</v>
      </c>
      <c r="L1136"/>
      <c r="M1136" s="1">
        <v>508</v>
      </c>
      <c r="N1136" s="1" t="s">
        <v>757</v>
      </c>
      <c r="O1136" s="1" t="s">
        <v>464</v>
      </c>
      <c r="P1136" s="1" t="s">
        <v>998</v>
      </c>
      <c r="Q1136" s="1" t="s">
        <v>901</v>
      </c>
    </row>
    <row r="1137" spans="3:17" x14ac:dyDescent="0.2">
      <c r="C1137" s="12" t="s">
        <v>1410</v>
      </c>
      <c r="L1137"/>
      <c r="M1137" s="1">
        <v>509</v>
      </c>
      <c r="N1137" s="1" t="s">
        <v>757</v>
      </c>
      <c r="O1137" s="1" t="s">
        <v>464</v>
      </c>
      <c r="P1137" s="1" t="s">
        <v>998</v>
      </c>
      <c r="Q1137" s="1" t="s">
        <v>994</v>
      </c>
    </row>
    <row r="1138" spans="3:17" x14ac:dyDescent="0.2">
      <c r="C1138" s="12" t="s">
        <v>1411</v>
      </c>
      <c r="L1138"/>
      <c r="M1138" s="1">
        <v>653</v>
      </c>
      <c r="N1138" s="1" t="s">
        <v>761</v>
      </c>
      <c r="O1138" s="1" t="s">
        <v>939</v>
      </c>
      <c r="P1138" s="1" t="s">
        <v>465</v>
      </c>
      <c r="Q1138" s="1" t="s">
        <v>901</v>
      </c>
    </row>
    <row r="1139" spans="3:17" x14ac:dyDescent="0.2">
      <c r="C1139" s="12" t="s">
        <v>1412</v>
      </c>
      <c r="L1139"/>
      <c r="M1139" s="1">
        <v>654</v>
      </c>
      <c r="N1139" s="1" t="s">
        <v>761</v>
      </c>
      <c r="O1139" s="1" t="s">
        <v>939</v>
      </c>
      <c r="P1139" s="1" t="s">
        <v>465</v>
      </c>
      <c r="Q1139" s="1" t="s">
        <v>290</v>
      </c>
    </row>
    <row r="1140" spans="3:17" x14ac:dyDescent="0.2">
      <c r="C1140" s="12" t="s">
        <v>1413</v>
      </c>
      <c r="L1140"/>
      <c r="M1140" s="1">
        <v>657</v>
      </c>
      <c r="N1140" s="1" t="s">
        <v>761</v>
      </c>
      <c r="O1140" s="1" t="s">
        <v>939</v>
      </c>
      <c r="P1140" s="1" t="s">
        <v>508</v>
      </c>
      <c r="Q1140" s="1" t="s">
        <v>901</v>
      </c>
    </row>
    <row r="1141" spans="3:17" x14ac:dyDescent="0.2">
      <c r="C1141" s="12" t="s">
        <v>1414</v>
      </c>
      <c r="L1141"/>
      <c r="M1141" s="1">
        <v>658</v>
      </c>
      <c r="N1141" s="1" t="s">
        <v>761</v>
      </c>
      <c r="O1141" s="1" t="s">
        <v>939</v>
      </c>
      <c r="P1141" s="1" t="s">
        <v>508</v>
      </c>
      <c r="Q1141" s="1" t="s">
        <v>290</v>
      </c>
    </row>
    <row r="1142" spans="3:17" x14ac:dyDescent="0.2">
      <c r="C1142" s="12" t="s">
        <v>1415</v>
      </c>
      <c r="L1142"/>
      <c r="M1142" s="1">
        <v>678</v>
      </c>
      <c r="N1142" s="1" t="s">
        <v>761</v>
      </c>
      <c r="O1142" s="1" t="s">
        <v>924</v>
      </c>
      <c r="P1142" s="1" t="s">
        <v>1649</v>
      </c>
      <c r="Q1142" s="1" t="s">
        <v>901</v>
      </c>
    </row>
    <row r="1143" spans="3:17" x14ac:dyDescent="0.2">
      <c r="C1143" s="12" t="s">
        <v>1416</v>
      </c>
      <c r="L1143"/>
      <c r="M1143" s="1">
        <v>679</v>
      </c>
      <c r="N1143" s="1" t="s">
        <v>761</v>
      </c>
      <c r="O1143" s="1" t="s">
        <v>924</v>
      </c>
      <c r="P1143" s="1" t="s">
        <v>1649</v>
      </c>
      <c r="Q1143" s="1" t="s">
        <v>948</v>
      </c>
    </row>
    <row r="1144" spans="3:17" x14ac:dyDescent="0.2">
      <c r="C1144" s="12" t="s">
        <v>1417</v>
      </c>
      <c r="L1144"/>
      <c r="M1144" s="1">
        <v>682</v>
      </c>
      <c r="N1144" s="1" t="s">
        <v>761</v>
      </c>
      <c r="O1144" s="1" t="s">
        <v>924</v>
      </c>
      <c r="P1144" s="1" t="s">
        <v>927</v>
      </c>
      <c r="Q1144" s="1" t="s">
        <v>901</v>
      </c>
    </row>
    <row r="1145" spans="3:17" x14ac:dyDescent="0.2">
      <c r="C1145" s="12" t="s">
        <v>1418</v>
      </c>
      <c r="L1145"/>
      <c r="M1145" s="1">
        <v>683</v>
      </c>
      <c r="N1145" s="1" t="s">
        <v>761</v>
      </c>
      <c r="O1145" s="1" t="s">
        <v>924</v>
      </c>
      <c r="P1145" s="1" t="s">
        <v>542</v>
      </c>
      <c r="Q1145" s="1" t="s">
        <v>901</v>
      </c>
    </row>
    <row r="1146" spans="3:17" x14ac:dyDescent="0.2">
      <c r="C1146" s="12" t="s">
        <v>1419</v>
      </c>
      <c r="L1146"/>
      <c r="M1146" s="1">
        <v>689</v>
      </c>
      <c r="N1146" s="1" t="s">
        <v>761</v>
      </c>
      <c r="O1146" s="1" t="s">
        <v>947</v>
      </c>
      <c r="P1146" s="1" t="s">
        <v>977</v>
      </c>
      <c r="Q1146" s="1" t="s">
        <v>901</v>
      </c>
    </row>
    <row r="1147" spans="3:17" x14ac:dyDescent="0.2">
      <c r="C1147" s="12" t="s">
        <v>1420</v>
      </c>
      <c r="L1147"/>
      <c r="M1147" s="1">
        <v>690</v>
      </c>
      <c r="N1147" s="1" t="s">
        <v>761</v>
      </c>
      <c r="O1147" s="1" t="s">
        <v>947</v>
      </c>
      <c r="P1147" s="1" t="s">
        <v>1647</v>
      </c>
      <c r="Q1147" s="1" t="s">
        <v>901</v>
      </c>
    </row>
    <row r="1148" spans="3:17" x14ac:dyDescent="0.2">
      <c r="C1148" s="12" t="s">
        <v>1421</v>
      </c>
      <c r="L1148"/>
      <c r="M1148" s="1">
        <v>691</v>
      </c>
      <c r="N1148" s="1" t="s">
        <v>761</v>
      </c>
      <c r="O1148" s="1" t="s">
        <v>947</v>
      </c>
      <c r="P1148" s="1" t="s">
        <v>738</v>
      </c>
      <c r="Q1148" s="1" t="s">
        <v>901</v>
      </c>
    </row>
    <row r="1149" spans="3:17" x14ac:dyDescent="0.2">
      <c r="C1149" s="12" t="s">
        <v>1422</v>
      </c>
      <c r="L1149"/>
      <c r="M1149" s="1">
        <v>692</v>
      </c>
      <c r="N1149" s="1" t="s">
        <v>761</v>
      </c>
      <c r="O1149" s="1" t="s">
        <v>947</v>
      </c>
      <c r="P1149" s="1" t="s">
        <v>738</v>
      </c>
      <c r="Q1149" s="1" t="s">
        <v>912</v>
      </c>
    </row>
    <row r="1150" spans="3:17" x14ac:dyDescent="0.2">
      <c r="C1150" s="12" t="s">
        <v>1423</v>
      </c>
      <c r="L1150"/>
      <c r="M1150" s="1">
        <v>693</v>
      </c>
      <c r="N1150" s="1" t="s">
        <v>761</v>
      </c>
      <c r="O1150" s="1" t="s">
        <v>947</v>
      </c>
      <c r="P1150" s="1" t="s">
        <v>1650</v>
      </c>
      <c r="Q1150" s="1" t="s">
        <v>901</v>
      </c>
    </row>
    <row r="1151" spans="3:17" x14ac:dyDescent="0.2">
      <c r="C1151" s="12" t="s">
        <v>1424</v>
      </c>
      <c r="L1151"/>
      <c r="M1151" s="1">
        <v>694</v>
      </c>
      <c r="N1151" s="1" t="s">
        <v>761</v>
      </c>
      <c r="O1151" s="1" t="s">
        <v>947</v>
      </c>
      <c r="P1151" s="1" t="s">
        <v>1081</v>
      </c>
      <c r="Q1151" s="1" t="s">
        <v>901</v>
      </c>
    </row>
    <row r="1152" spans="3:17" x14ac:dyDescent="0.2">
      <c r="C1152" s="12" t="s">
        <v>1425</v>
      </c>
      <c r="L1152"/>
      <c r="M1152" s="1">
        <v>695</v>
      </c>
      <c r="N1152" s="1" t="s">
        <v>761</v>
      </c>
      <c r="O1152" s="1" t="s">
        <v>947</v>
      </c>
      <c r="P1152" s="1" t="s">
        <v>1081</v>
      </c>
      <c r="Q1152" s="1" t="s">
        <v>912</v>
      </c>
    </row>
    <row r="1153" spans="3:17" x14ac:dyDescent="0.2">
      <c r="C1153" s="12" t="s">
        <v>1426</v>
      </c>
      <c r="L1153"/>
      <c r="M1153" s="1">
        <v>696</v>
      </c>
      <c r="N1153" s="1" t="s">
        <v>761</v>
      </c>
      <c r="O1153" s="1" t="s">
        <v>947</v>
      </c>
      <c r="P1153" s="1" t="s">
        <v>1082</v>
      </c>
      <c r="Q1153" s="1" t="s">
        <v>901</v>
      </c>
    </row>
    <row r="1154" spans="3:17" x14ac:dyDescent="0.2">
      <c r="C1154" s="12" t="s">
        <v>1427</v>
      </c>
      <c r="L1154"/>
      <c r="M1154" s="1">
        <v>697</v>
      </c>
      <c r="N1154" s="1" t="s">
        <v>761</v>
      </c>
      <c r="O1154" s="1" t="s">
        <v>947</v>
      </c>
      <c r="P1154" s="1" t="s">
        <v>1082</v>
      </c>
      <c r="Q1154" s="1" t="s">
        <v>912</v>
      </c>
    </row>
    <row r="1155" spans="3:17" x14ac:dyDescent="0.2">
      <c r="C1155" s="12" t="s">
        <v>1428</v>
      </c>
      <c r="L1155"/>
      <c r="M1155" s="1">
        <v>769</v>
      </c>
      <c r="N1155" s="1" t="s">
        <v>764</v>
      </c>
      <c r="O1155" s="1" t="s">
        <v>926</v>
      </c>
      <c r="P1155" s="1" t="s">
        <v>902</v>
      </c>
      <c r="Q1155" s="1" t="s">
        <v>901</v>
      </c>
    </row>
    <row r="1156" spans="3:17" x14ac:dyDescent="0.2">
      <c r="C1156" s="12" t="s">
        <v>1429</v>
      </c>
      <c r="L1156"/>
      <c r="M1156" s="1">
        <v>770</v>
      </c>
      <c r="N1156" s="1" t="s">
        <v>764</v>
      </c>
      <c r="O1156" s="1" t="s">
        <v>926</v>
      </c>
      <c r="P1156" s="1" t="s">
        <v>1083</v>
      </c>
      <c r="Q1156" s="1" t="s">
        <v>901</v>
      </c>
    </row>
    <row r="1157" spans="3:17" x14ac:dyDescent="0.2">
      <c r="C1157" s="12" t="s">
        <v>1430</v>
      </c>
      <c r="L1157"/>
      <c r="M1157" s="1">
        <v>771</v>
      </c>
      <c r="N1157" s="1" t="s">
        <v>764</v>
      </c>
      <c r="O1157" s="1" t="s">
        <v>926</v>
      </c>
      <c r="P1157" s="1" t="s">
        <v>1083</v>
      </c>
      <c r="Q1157" s="1" t="s">
        <v>994</v>
      </c>
    </row>
    <row r="1158" spans="3:17" x14ac:dyDescent="0.2">
      <c r="C1158" s="12" t="s">
        <v>1382</v>
      </c>
      <c r="L1158"/>
      <c r="M1158" s="1">
        <v>790</v>
      </c>
      <c r="N1158" s="1" t="s">
        <v>1733</v>
      </c>
      <c r="O1158" s="1" t="s">
        <v>903</v>
      </c>
      <c r="P1158" s="1" t="s">
        <v>901</v>
      </c>
      <c r="Q1158" s="1" t="s">
        <v>901</v>
      </c>
    </row>
    <row r="1159" spans="3:17" x14ac:dyDescent="0.2">
      <c r="C1159" s="12" t="s">
        <v>1383</v>
      </c>
      <c r="L1159"/>
      <c r="M1159" s="1">
        <v>791</v>
      </c>
      <c r="N1159" s="1" t="s">
        <v>1733</v>
      </c>
      <c r="O1159" s="1" t="s">
        <v>464</v>
      </c>
      <c r="P1159" s="1" t="s">
        <v>901</v>
      </c>
      <c r="Q1159" s="1" t="s">
        <v>901</v>
      </c>
    </row>
    <row r="1160" spans="3:17" x14ac:dyDescent="0.2">
      <c r="C1160" s="12" t="s">
        <v>1384</v>
      </c>
      <c r="L1160"/>
      <c r="M1160" s="1">
        <v>792</v>
      </c>
      <c r="N1160" s="1" t="s">
        <v>1733</v>
      </c>
      <c r="O1160" s="1" t="s">
        <v>464</v>
      </c>
      <c r="P1160" s="1" t="s">
        <v>927</v>
      </c>
      <c r="Q1160" s="1" t="s">
        <v>901</v>
      </c>
    </row>
    <row r="1161" spans="3:17" x14ac:dyDescent="0.2">
      <c r="C1161" s="12" t="s">
        <v>1385</v>
      </c>
      <c r="L1161"/>
      <c r="M1161" s="1">
        <v>793</v>
      </c>
      <c r="N1161" s="1" t="s">
        <v>1733</v>
      </c>
      <c r="O1161" s="1" t="s">
        <v>464</v>
      </c>
      <c r="P1161" s="1" t="s">
        <v>1084</v>
      </c>
      <c r="Q1161" s="1" t="s">
        <v>901</v>
      </c>
    </row>
    <row r="1162" spans="3:17" x14ac:dyDescent="0.2">
      <c r="C1162" s="12" t="s">
        <v>1386</v>
      </c>
      <c r="L1162"/>
      <c r="M1162" s="1">
        <v>794</v>
      </c>
      <c r="N1162" s="1" t="s">
        <v>1733</v>
      </c>
      <c r="O1162" s="1" t="s">
        <v>464</v>
      </c>
      <c r="P1162" s="1" t="s">
        <v>1084</v>
      </c>
      <c r="Q1162" s="1" t="s">
        <v>994</v>
      </c>
    </row>
    <row r="1163" spans="3:17" x14ac:dyDescent="0.2">
      <c r="C1163" s="12" t="s">
        <v>1387</v>
      </c>
      <c r="L1163"/>
      <c r="M1163" s="1">
        <v>795</v>
      </c>
      <c r="N1163" s="1" t="s">
        <v>1733</v>
      </c>
      <c r="O1163" s="1" t="s">
        <v>464</v>
      </c>
      <c r="P1163" s="1" t="s">
        <v>683</v>
      </c>
      <c r="Q1163" s="1" t="s">
        <v>901</v>
      </c>
    </row>
    <row r="1164" spans="3:17" x14ac:dyDescent="0.2">
      <c r="C1164" s="12" t="s">
        <v>1388</v>
      </c>
      <c r="L1164"/>
      <c r="M1164" s="1">
        <v>796</v>
      </c>
      <c r="N1164" s="1" t="s">
        <v>1733</v>
      </c>
      <c r="O1164" s="1" t="s">
        <v>464</v>
      </c>
      <c r="P1164" s="1" t="s">
        <v>988</v>
      </c>
      <c r="Q1164" s="1" t="s">
        <v>901</v>
      </c>
    </row>
    <row r="1165" spans="3:17" x14ac:dyDescent="0.2">
      <c r="C1165" s="12" t="s">
        <v>1389</v>
      </c>
      <c r="L1165"/>
      <c r="M1165" s="1">
        <v>797</v>
      </c>
      <c r="N1165" s="1" t="s">
        <v>1733</v>
      </c>
      <c r="O1165" s="1" t="s">
        <v>464</v>
      </c>
      <c r="P1165" s="1" t="s">
        <v>988</v>
      </c>
      <c r="Q1165" s="1" t="s">
        <v>994</v>
      </c>
    </row>
    <row r="1166" spans="3:17" x14ac:dyDescent="0.2">
      <c r="C1166" s="12" t="s">
        <v>1390</v>
      </c>
      <c r="L1166"/>
      <c r="M1166" s="1">
        <v>1018</v>
      </c>
      <c r="N1166" s="1" t="s">
        <v>691</v>
      </c>
      <c r="O1166" s="1" t="s">
        <v>306</v>
      </c>
      <c r="P1166" s="1" t="s">
        <v>901</v>
      </c>
      <c r="Q1166" s="1" t="s">
        <v>901</v>
      </c>
    </row>
    <row r="1167" spans="3:17" x14ac:dyDescent="0.2">
      <c r="C1167" s="12" t="s">
        <v>1391</v>
      </c>
      <c r="L1167"/>
      <c r="M1167" s="1">
        <v>1019</v>
      </c>
      <c r="N1167" s="1" t="s">
        <v>691</v>
      </c>
      <c r="O1167" s="1" t="s">
        <v>306</v>
      </c>
      <c r="P1167" s="1" t="s">
        <v>1085</v>
      </c>
      <c r="Q1167" s="1" t="s">
        <v>901</v>
      </c>
    </row>
    <row r="1168" spans="3:17" x14ac:dyDescent="0.2">
      <c r="C1168" s="12" t="s">
        <v>1392</v>
      </c>
      <c r="L1168"/>
      <c r="M1168" s="1">
        <v>1020</v>
      </c>
      <c r="N1168" s="1" t="s">
        <v>691</v>
      </c>
      <c r="O1168" s="1" t="s">
        <v>306</v>
      </c>
      <c r="P1168" s="1" t="s">
        <v>1086</v>
      </c>
      <c r="Q1168" s="1" t="s">
        <v>901</v>
      </c>
    </row>
    <row r="1169" spans="3:17" x14ac:dyDescent="0.2">
      <c r="C1169" s="12" t="s">
        <v>1393</v>
      </c>
      <c r="L1169"/>
      <c r="M1169" s="1">
        <v>1021</v>
      </c>
      <c r="N1169" s="1" t="s">
        <v>691</v>
      </c>
      <c r="O1169" s="1" t="s">
        <v>306</v>
      </c>
      <c r="P1169" s="1" t="s">
        <v>1086</v>
      </c>
      <c r="Q1169" s="1" t="s">
        <v>952</v>
      </c>
    </row>
    <row r="1170" spans="3:17" x14ac:dyDescent="0.2">
      <c r="C1170" s="12" t="s">
        <v>1394</v>
      </c>
      <c r="L1170"/>
      <c r="M1170" s="1">
        <v>1022</v>
      </c>
      <c r="N1170" s="1" t="s">
        <v>691</v>
      </c>
      <c r="O1170" s="1" t="s">
        <v>464</v>
      </c>
      <c r="P1170" s="1" t="s">
        <v>901</v>
      </c>
      <c r="Q1170" s="1" t="s">
        <v>901</v>
      </c>
    </row>
    <row r="1171" spans="3:17" x14ac:dyDescent="0.2">
      <c r="C1171" s="12" t="s">
        <v>1395</v>
      </c>
      <c r="L1171"/>
      <c r="M1171" s="1">
        <v>1023</v>
      </c>
      <c r="N1171" s="1" t="s">
        <v>691</v>
      </c>
      <c r="O1171" s="1" t="s">
        <v>464</v>
      </c>
      <c r="P1171" s="1" t="s">
        <v>910</v>
      </c>
      <c r="Q1171" s="1" t="s">
        <v>901</v>
      </c>
    </row>
    <row r="1172" spans="3:17" x14ac:dyDescent="0.2">
      <c r="C1172" s="12" t="s">
        <v>1396</v>
      </c>
      <c r="L1172"/>
      <c r="M1172" s="1">
        <v>1024</v>
      </c>
      <c r="N1172" s="1" t="s">
        <v>691</v>
      </c>
      <c r="O1172" s="1" t="s">
        <v>464</v>
      </c>
      <c r="P1172" s="1" t="s">
        <v>458</v>
      </c>
      <c r="Q1172" s="1" t="s">
        <v>901</v>
      </c>
    </row>
    <row r="1173" spans="3:17" x14ac:dyDescent="0.2">
      <c r="C1173" s="12" t="s">
        <v>1397</v>
      </c>
      <c r="L1173"/>
      <c r="M1173" s="1">
        <v>1025</v>
      </c>
      <c r="N1173" s="1" t="s">
        <v>691</v>
      </c>
      <c r="O1173" s="1" t="s">
        <v>464</v>
      </c>
      <c r="P1173" s="1" t="s">
        <v>458</v>
      </c>
      <c r="Q1173" s="1" t="s">
        <v>994</v>
      </c>
    </row>
    <row r="1174" spans="3:17" x14ac:dyDescent="0.2">
      <c r="C1174" s="12" t="s">
        <v>1398</v>
      </c>
      <c r="L1174"/>
      <c r="M1174" s="1">
        <v>1026</v>
      </c>
      <c r="N1174" s="1" t="s">
        <v>691</v>
      </c>
      <c r="O1174" s="1" t="s">
        <v>464</v>
      </c>
      <c r="P1174" s="1" t="s">
        <v>708</v>
      </c>
      <c r="Q1174" s="1" t="s">
        <v>901</v>
      </c>
    </row>
    <row r="1175" spans="3:17" x14ac:dyDescent="0.2">
      <c r="C1175" s="12" t="s">
        <v>1399</v>
      </c>
      <c r="L1175"/>
      <c r="M1175" s="1">
        <v>1027</v>
      </c>
      <c r="N1175" s="1" t="s">
        <v>691</v>
      </c>
      <c r="O1175" s="1" t="s">
        <v>464</v>
      </c>
      <c r="P1175" s="1" t="s">
        <v>1087</v>
      </c>
      <c r="Q1175" s="1" t="s">
        <v>901</v>
      </c>
    </row>
    <row r="1176" spans="3:17" x14ac:dyDescent="0.2">
      <c r="C1176" s="12" t="s">
        <v>1400</v>
      </c>
      <c r="L1176"/>
      <c r="M1176" s="1">
        <v>1028</v>
      </c>
      <c r="N1176" s="1" t="s">
        <v>691</v>
      </c>
      <c r="O1176" s="1" t="s">
        <v>464</v>
      </c>
      <c r="P1176" s="1" t="s">
        <v>1485</v>
      </c>
      <c r="Q1176" s="1" t="s">
        <v>901</v>
      </c>
    </row>
    <row r="1177" spans="3:17" x14ac:dyDescent="0.2">
      <c r="C1177" s="12" t="s">
        <v>1401</v>
      </c>
      <c r="L1177"/>
      <c r="M1177" s="1">
        <v>1029</v>
      </c>
      <c r="N1177" s="1" t="s">
        <v>691</v>
      </c>
      <c r="O1177" s="1" t="s">
        <v>464</v>
      </c>
      <c r="P1177" s="1" t="s">
        <v>1485</v>
      </c>
      <c r="Q1177" s="1" t="s">
        <v>994</v>
      </c>
    </row>
    <row r="1178" spans="3:17" x14ac:dyDescent="0.2">
      <c r="C1178" s="12" t="s">
        <v>1402</v>
      </c>
      <c r="L1178"/>
      <c r="M1178" s="1">
        <v>1030</v>
      </c>
      <c r="N1178" s="1" t="s">
        <v>691</v>
      </c>
      <c r="O1178" s="1" t="s">
        <v>464</v>
      </c>
      <c r="P1178" s="1" t="s">
        <v>927</v>
      </c>
      <c r="Q1178" s="1" t="s">
        <v>901</v>
      </c>
    </row>
    <row r="1179" spans="3:17" x14ac:dyDescent="0.2">
      <c r="C1179" s="12" t="s">
        <v>1403</v>
      </c>
      <c r="L1179"/>
      <c r="M1179" s="1">
        <v>1031</v>
      </c>
      <c r="N1179" s="1" t="s">
        <v>691</v>
      </c>
      <c r="O1179" s="1" t="s">
        <v>464</v>
      </c>
      <c r="P1179" s="1" t="s">
        <v>1078</v>
      </c>
      <c r="Q1179" s="1" t="s">
        <v>901</v>
      </c>
    </row>
    <row r="1180" spans="3:17" x14ac:dyDescent="0.2">
      <c r="C1180" s="12" t="s">
        <v>433</v>
      </c>
      <c r="L1180"/>
      <c r="M1180" s="1">
        <v>1032</v>
      </c>
      <c r="N1180" s="1" t="s">
        <v>691</v>
      </c>
      <c r="O1180" s="1" t="s">
        <v>464</v>
      </c>
      <c r="P1180" s="1" t="s">
        <v>1078</v>
      </c>
      <c r="Q1180" s="1" t="s">
        <v>994</v>
      </c>
    </row>
    <row r="1181" spans="3:17" x14ac:dyDescent="0.2">
      <c r="C1181" s="12" t="s">
        <v>419</v>
      </c>
      <c r="L1181"/>
      <c r="M1181" s="1">
        <v>1034</v>
      </c>
      <c r="N1181" s="1" t="s">
        <v>691</v>
      </c>
      <c r="O1181" s="1" t="s">
        <v>17</v>
      </c>
      <c r="P1181" s="1" t="s">
        <v>901</v>
      </c>
      <c r="Q1181" s="1" t="s">
        <v>901</v>
      </c>
    </row>
    <row r="1182" spans="3:17" x14ac:dyDescent="0.2">
      <c r="C1182" s="12" t="s">
        <v>420</v>
      </c>
      <c r="L1182"/>
      <c r="M1182" s="1">
        <v>1035</v>
      </c>
      <c r="N1182" s="1" t="s">
        <v>691</v>
      </c>
      <c r="O1182" s="1" t="s">
        <v>17</v>
      </c>
      <c r="P1182" s="1" t="s">
        <v>18</v>
      </c>
      <c r="Q1182" s="1" t="s">
        <v>901</v>
      </c>
    </row>
    <row r="1183" spans="3:17" x14ac:dyDescent="0.2">
      <c r="C1183" s="12" t="s">
        <v>421</v>
      </c>
      <c r="L1183"/>
      <c r="M1183" s="1">
        <v>1036</v>
      </c>
      <c r="N1183" s="1" t="s">
        <v>691</v>
      </c>
      <c r="O1183" s="1" t="s">
        <v>17</v>
      </c>
      <c r="P1183" s="1" t="s">
        <v>19</v>
      </c>
      <c r="Q1183" s="1" t="s">
        <v>901</v>
      </c>
    </row>
    <row r="1184" spans="3:17" x14ac:dyDescent="0.2">
      <c r="C1184" s="12" t="s">
        <v>422</v>
      </c>
      <c r="L1184"/>
      <c r="M1184" s="1">
        <v>1037</v>
      </c>
      <c r="N1184" s="1" t="s">
        <v>691</v>
      </c>
      <c r="O1184" s="1" t="s">
        <v>17</v>
      </c>
      <c r="P1184" s="1" t="s">
        <v>1486</v>
      </c>
      <c r="Q1184" s="1" t="s">
        <v>901</v>
      </c>
    </row>
    <row r="1185" spans="3:17" x14ac:dyDescent="0.2">
      <c r="C1185" s="12" t="s">
        <v>423</v>
      </c>
      <c r="L1185"/>
      <c r="M1185" s="1">
        <v>1038</v>
      </c>
      <c r="N1185" s="1" t="s">
        <v>691</v>
      </c>
      <c r="O1185" s="1" t="s">
        <v>17</v>
      </c>
      <c r="P1185" s="1" t="s">
        <v>1486</v>
      </c>
      <c r="Q1185" s="1" t="s">
        <v>985</v>
      </c>
    </row>
    <row r="1186" spans="3:17" x14ac:dyDescent="0.2">
      <c r="C1186" s="12" t="s">
        <v>424</v>
      </c>
      <c r="L1186"/>
      <c r="M1186" s="1">
        <v>1039</v>
      </c>
      <c r="N1186" s="1" t="s">
        <v>691</v>
      </c>
      <c r="O1186" s="1" t="s">
        <v>17</v>
      </c>
      <c r="P1186" s="1" t="s">
        <v>1487</v>
      </c>
      <c r="Q1186" s="1" t="s">
        <v>901</v>
      </c>
    </row>
    <row r="1187" spans="3:17" x14ac:dyDescent="0.2">
      <c r="C1187" s="12" t="s">
        <v>425</v>
      </c>
      <c r="L1187"/>
      <c r="M1187" s="1">
        <v>1040</v>
      </c>
      <c r="N1187" s="1" t="s">
        <v>691</v>
      </c>
      <c r="O1187" s="1" t="s">
        <v>17</v>
      </c>
      <c r="P1187" s="1" t="s">
        <v>1487</v>
      </c>
      <c r="Q1187" s="1" t="s">
        <v>985</v>
      </c>
    </row>
    <row r="1188" spans="3:17" x14ac:dyDescent="0.2">
      <c r="C1188" s="12" t="s">
        <v>426</v>
      </c>
      <c r="L1188"/>
      <c r="M1188" s="1">
        <v>1041</v>
      </c>
      <c r="N1188" s="1" t="s">
        <v>691</v>
      </c>
      <c r="O1188" s="1" t="s">
        <v>17</v>
      </c>
      <c r="P1188" s="1" t="s">
        <v>20</v>
      </c>
      <c r="Q1188" s="1" t="s">
        <v>901</v>
      </c>
    </row>
    <row r="1189" spans="3:17" x14ac:dyDescent="0.2">
      <c r="C1189" s="12" t="s">
        <v>427</v>
      </c>
      <c r="L1189"/>
      <c r="M1189" s="1">
        <v>1042</v>
      </c>
      <c r="N1189" s="1" t="s">
        <v>691</v>
      </c>
      <c r="O1189" s="1" t="s">
        <v>17</v>
      </c>
      <c r="P1189" s="1" t="s">
        <v>21</v>
      </c>
      <c r="Q1189" s="1" t="s">
        <v>901</v>
      </c>
    </row>
    <row r="1190" spans="3:17" x14ac:dyDescent="0.2">
      <c r="C1190" s="12" t="s">
        <v>428</v>
      </c>
      <c r="L1190"/>
      <c r="M1190" s="1">
        <v>1043</v>
      </c>
      <c r="N1190" s="1" t="s">
        <v>691</v>
      </c>
      <c r="O1190" s="1" t="s">
        <v>17</v>
      </c>
      <c r="P1190" s="1" t="s">
        <v>21</v>
      </c>
      <c r="Q1190" s="1" t="s">
        <v>742</v>
      </c>
    </row>
    <row r="1191" spans="3:17" x14ac:dyDescent="0.2">
      <c r="C1191" s="12" t="s">
        <v>429</v>
      </c>
      <c r="L1191"/>
      <c r="M1191" s="1">
        <v>1044</v>
      </c>
      <c r="N1191" s="1" t="s">
        <v>691</v>
      </c>
      <c r="O1191" s="1" t="s">
        <v>17</v>
      </c>
      <c r="P1191" s="1" t="s">
        <v>22</v>
      </c>
      <c r="Q1191" s="1" t="s">
        <v>901</v>
      </c>
    </row>
    <row r="1192" spans="3:17" x14ac:dyDescent="0.2">
      <c r="C1192" s="12" t="s">
        <v>430</v>
      </c>
      <c r="L1192"/>
      <c r="M1192" s="1">
        <v>1045</v>
      </c>
      <c r="N1192" s="1" t="s">
        <v>691</v>
      </c>
      <c r="O1192" s="1" t="s">
        <v>17</v>
      </c>
      <c r="P1192" s="1" t="s">
        <v>22</v>
      </c>
      <c r="Q1192" s="1" t="s">
        <v>742</v>
      </c>
    </row>
    <row r="1193" spans="3:17" x14ac:dyDescent="0.2">
      <c r="C1193" s="12" t="s">
        <v>431</v>
      </c>
      <c r="L1193"/>
      <c r="M1193" s="1">
        <v>1046</v>
      </c>
      <c r="N1193" s="1" t="s">
        <v>691</v>
      </c>
      <c r="O1193" s="1" t="s">
        <v>17</v>
      </c>
      <c r="P1193" s="1" t="s">
        <v>23</v>
      </c>
      <c r="Q1193" s="1" t="s">
        <v>901</v>
      </c>
    </row>
    <row r="1194" spans="3:17" x14ac:dyDescent="0.2">
      <c r="C1194" s="12" t="s">
        <v>432</v>
      </c>
      <c r="L1194"/>
      <c r="M1194" s="1">
        <v>1047</v>
      </c>
      <c r="N1194" s="1" t="s">
        <v>691</v>
      </c>
      <c r="O1194" s="1" t="s">
        <v>17</v>
      </c>
      <c r="P1194" s="1" t="s">
        <v>23</v>
      </c>
      <c r="Q1194" s="1" t="s">
        <v>742</v>
      </c>
    </row>
    <row r="1195" spans="3:17" x14ac:dyDescent="0.2">
      <c r="C1195" s="12" t="s">
        <v>1491</v>
      </c>
      <c r="L1195"/>
      <c r="M1195" s="1">
        <v>1048</v>
      </c>
      <c r="N1195" s="1" t="s">
        <v>691</v>
      </c>
      <c r="O1195" s="1" t="s">
        <v>17</v>
      </c>
      <c r="P1195" s="1" t="s">
        <v>24</v>
      </c>
      <c r="Q1195" s="1" t="s">
        <v>901</v>
      </c>
    </row>
    <row r="1196" spans="3:17" x14ac:dyDescent="0.2">
      <c r="C1196" s="12" t="s">
        <v>1492</v>
      </c>
      <c r="L1196"/>
      <c r="M1196" s="1">
        <v>1049</v>
      </c>
      <c r="N1196" s="1" t="s">
        <v>691</v>
      </c>
      <c r="O1196" s="1" t="s">
        <v>17</v>
      </c>
      <c r="P1196" s="1" t="s">
        <v>24</v>
      </c>
      <c r="Q1196" s="1" t="s">
        <v>742</v>
      </c>
    </row>
    <row r="1197" spans="3:17" x14ac:dyDescent="0.2">
      <c r="C1197" s="12" t="s">
        <v>1493</v>
      </c>
      <c r="L1197"/>
      <c r="M1197" s="1">
        <v>1052</v>
      </c>
      <c r="N1197" s="1" t="s">
        <v>691</v>
      </c>
      <c r="O1197" s="1" t="s">
        <v>924</v>
      </c>
      <c r="P1197" s="1" t="s">
        <v>25</v>
      </c>
      <c r="Q1197" s="1" t="s">
        <v>901</v>
      </c>
    </row>
    <row r="1198" spans="3:17" x14ac:dyDescent="0.2">
      <c r="C1198" s="12" t="s">
        <v>1494</v>
      </c>
      <c r="L1198"/>
      <c r="M1198" s="1">
        <v>1053</v>
      </c>
      <c r="N1198" s="1" t="s">
        <v>691</v>
      </c>
      <c r="O1198" s="1" t="s">
        <v>924</v>
      </c>
      <c r="P1198" s="1" t="s">
        <v>25</v>
      </c>
      <c r="Q1198" s="1" t="s">
        <v>948</v>
      </c>
    </row>
    <row r="1199" spans="3:17" x14ac:dyDescent="0.2">
      <c r="C1199" s="12" t="s">
        <v>1495</v>
      </c>
      <c r="L1199"/>
      <c r="M1199" s="1">
        <v>1060</v>
      </c>
      <c r="N1199" s="1" t="s">
        <v>691</v>
      </c>
      <c r="O1199" s="1" t="s">
        <v>924</v>
      </c>
      <c r="P1199" s="1" t="s">
        <v>26</v>
      </c>
      <c r="Q1199" s="1" t="s">
        <v>901</v>
      </c>
    </row>
    <row r="1200" spans="3:17" x14ac:dyDescent="0.2">
      <c r="C1200" s="12" t="s">
        <v>1496</v>
      </c>
      <c r="L1200"/>
      <c r="M1200" s="1">
        <v>1061</v>
      </c>
      <c r="N1200" s="1" t="s">
        <v>691</v>
      </c>
      <c r="O1200" s="1" t="s">
        <v>924</v>
      </c>
      <c r="P1200" s="1" t="s">
        <v>27</v>
      </c>
      <c r="Q1200" s="1" t="s">
        <v>901</v>
      </c>
    </row>
    <row r="1201" spans="3:17" x14ac:dyDescent="0.2">
      <c r="C1201" s="12" t="s">
        <v>1497</v>
      </c>
      <c r="L1201"/>
      <c r="M1201" s="1">
        <v>1062</v>
      </c>
      <c r="N1201" s="1" t="s">
        <v>691</v>
      </c>
      <c r="O1201" s="1" t="s">
        <v>924</v>
      </c>
      <c r="P1201" s="1" t="s">
        <v>28</v>
      </c>
      <c r="Q1201" s="1" t="s">
        <v>901</v>
      </c>
    </row>
    <row r="1202" spans="3:17" x14ac:dyDescent="0.2">
      <c r="C1202" s="12" t="s">
        <v>1498</v>
      </c>
      <c r="L1202"/>
      <c r="M1202" s="1">
        <v>1063</v>
      </c>
      <c r="N1202" s="1" t="s">
        <v>691</v>
      </c>
      <c r="O1202" s="1" t="s">
        <v>924</v>
      </c>
      <c r="P1202" s="1" t="s">
        <v>28</v>
      </c>
      <c r="Q1202" s="1" t="s">
        <v>948</v>
      </c>
    </row>
    <row r="1203" spans="3:17" x14ac:dyDescent="0.2">
      <c r="C1203" s="12" t="s">
        <v>1499</v>
      </c>
      <c r="L1203"/>
      <c r="M1203" s="1">
        <v>1064</v>
      </c>
      <c r="N1203" s="1" t="s">
        <v>691</v>
      </c>
      <c r="O1203" s="1" t="s">
        <v>924</v>
      </c>
      <c r="P1203" s="1" t="s">
        <v>29</v>
      </c>
      <c r="Q1203" s="1" t="s">
        <v>901</v>
      </c>
    </row>
    <row r="1204" spans="3:17" x14ac:dyDescent="0.2">
      <c r="C1204" s="12" t="s">
        <v>1500</v>
      </c>
      <c r="L1204"/>
      <c r="M1204" s="1">
        <v>1065</v>
      </c>
      <c r="N1204" s="1" t="s">
        <v>691</v>
      </c>
      <c r="O1204" s="1" t="s">
        <v>924</v>
      </c>
      <c r="P1204" s="1" t="s">
        <v>29</v>
      </c>
      <c r="Q1204" s="1" t="s">
        <v>948</v>
      </c>
    </row>
    <row r="1205" spans="3:17" x14ac:dyDescent="0.2">
      <c r="C1205" s="12" t="s">
        <v>1501</v>
      </c>
      <c r="L1205"/>
      <c r="M1205" s="1">
        <v>1067</v>
      </c>
      <c r="N1205" s="1" t="s">
        <v>691</v>
      </c>
      <c r="O1205" s="1" t="s">
        <v>947</v>
      </c>
      <c r="P1205" s="1" t="s">
        <v>902</v>
      </c>
      <c r="Q1205" s="1" t="s">
        <v>901</v>
      </c>
    </row>
    <row r="1206" spans="3:17" x14ac:dyDescent="0.2">
      <c r="C1206" s="12" t="s">
        <v>1502</v>
      </c>
      <c r="L1206"/>
      <c r="M1206" s="1">
        <v>1068</v>
      </c>
      <c r="N1206" s="1" t="s">
        <v>691</v>
      </c>
      <c r="O1206" s="1" t="s">
        <v>947</v>
      </c>
      <c r="P1206" s="1" t="s">
        <v>30</v>
      </c>
      <c r="Q1206" s="1" t="s">
        <v>901</v>
      </c>
    </row>
    <row r="1207" spans="3:17" x14ac:dyDescent="0.2">
      <c r="C1207" s="12" t="s">
        <v>1503</v>
      </c>
      <c r="L1207"/>
      <c r="M1207" s="1">
        <v>1069</v>
      </c>
      <c r="N1207" s="1" t="s">
        <v>691</v>
      </c>
      <c r="O1207" s="1" t="s">
        <v>947</v>
      </c>
      <c r="P1207" s="1" t="s">
        <v>30</v>
      </c>
      <c r="Q1207" s="1" t="s">
        <v>912</v>
      </c>
    </row>
    <row r="1208" spans="3:17" x14ac:dyDescent="0.2">
      <c r="C1208" s="12" t="s">
        <v>1504</v>
      </c>
      <c r="L1208"/>
      <c r="M1208" s="1">
        <v>1070</v>
      </c>
      <c r="N1208" s="1" t="s">
        <v>691</v>
      </c>
      <c r="O1208" s="1" t="s">
        <v>947</v>
      </c>
      <c r="P1208" s="1" t="s">
        <v>1074</v>
      </c>
      <c r="Q1208" s="1" t="s">
        <v>901</v>
      </c>
    </row>
    <row r="1209" spans="3:17" x14ac:dyDescent="0.2">
      <c r="C1209" s="12" t="s">
        <v>1505</v>
      </c>
      <c r="L1209"/>
      <c r="M1209" s="1">
        <v>1071</v>
      </c>
      <c r="N1209" s="1" t="s">
        <v>691</v>
      </c>
      <c r="O1209" s="1" t="s">
        <v>947</v>
      </c>
      <c r="P1209" s="1" t="s">
        <v>1074</v>
      </c>
      <c r="Q1209" s="1" t="s">
        <v>912</v>
      </c>
    </row>
    <row r="1210" spans="3:17" x14ac:dyDescent="0.2">
      <c r="C1210" s="12" t="s">
        <v>1506</v>
      </c>
      <c r="L1210"/>
      <c r="M1210" s="1">
        <v>1085</v>
      </c>
      <c r="N1210" s="1" t="s">
        <v>691</v>
      </c>
      <c r="O1210" s="1" t="s">
        <v>947</v>
      </c>
      <c r="P1210" s="1" t="s">
        <v>31</v>
      </c>
      <c r="Q1210" s="1" t="s">
        <v>901</v>
      </c>
    </row>
    <row r="1211" spans="3:17" x14ac:dyDescent="0.2">
      <c r="C1211" s="12" t="s">
        <v>1478</v>
      </c>
      <c r="L1211"/>
      <c r="M1211" s="1">
        <v>1086</v>
      </c>
      <c r="N1211" s="1" t="s">
        <v>691</v>
      </c>
      <c r="O1211" s="1" t="s">
        <v>947</v>
      </c>
      <c r="P1211" s="1" t="s">
        <v>31</v>
      </c>
      <c r="Q1211" s="1" t="s">
        <v>912</v>
      </c>
    </row>
    <row r="1212" spans="3:17" x14ac:dyDescent="0.2">
      <c r="C1212" s="12" t="s">
        <v>1479</v>
      </c>
      <c r="L1212"/>
      <c r="M1212" s="1">
        <v>1091</v>
      </c>
      <c r="N1212" s="1" t="s">
        <v>691</v>
      </c>
      <c r="O1212" s="1" t="s">
        <v>947</v>
      </c>
      <c r="P1212" s="1" t="s">
        <v>32</v>
      </c>
      <c r="Q1212" s="1" t="s">
        <v>901</v>
      </c>
    </row>
    <row r="1213" spans="3:17" x14ac:dyDescent="0.2">
      <c r="C1213" s="12" t="s">
        <v>1480</v>
      </c>
      <c r="L1213"/>
      <c r="M1213" s="1">
        <v>1092</v>
      </c>
      <c r="N1213" s="1" t="s">
        <v>691</v>
      </c>
      <c r="O1213" s="1" t="s">
        <v>947</v>
      </c>
      <c r="P1213" s="1" t="s">
        <v>32</v>
      </c>
      <c r="Q1213" s="1" t="s">
        <v>912</v>
      </c>
    </row>
    <row r="1214" spans="3:17" x14ac:dyDescent="0.2">
      <c r="C1214" s="12" t="s">
        <v>1512</v>
      </c>
      <c r="L1214"/>
      <c r="M1214" s="1">
        <v>1093</v>
      </c>
      <c r="N1214" s="1" t="s">
        <v>691</v>
      </c>
      <c r="O1214" s="1" t="s">
        <v>947</v>
      </c>
      <c r="P1214" s="1" t="s">
        <v>33</v>
      </c>
      <c r="Q1214" s="1" t="s">
        <v>901</v>
      </c>
    </row>
    <row r="1215" spans="3:17" x14ac:dyDescent="0.2">
      <c r="C1215" s="12" t="s">
        <v>1513</v>
      </c>
      <c r="L1215"/>
      <c r="M1215" s="1">
        <v>1094</v>
      </c>
      <c r="N1215" s="1" t="s">
        <v>691</v>
      </c>
      <c r="O1215" s="1" t="s">
        <v>947</v>
      </c>
      <c r="P1215" s="1" t="s">
        <v>33</v>
      </c>
      <c r="Q1215" s="1" t="s">
        <v>912</v>
      </c>
    </row>
    <row r="1216" spans="3:17" x14ac:dyDescent="0.2">
      <c r="C1216" s="12" t="s">
        <v>1514</v>
      </c>
      <c r="L1216"/>
      <c r="M1216" s="1">
        <v>1095</v>
      </c>
      <c r="N1216" s="1" t="s">
        <v>691</v>
      </c>
      <c r="O1216" s="1" t="s">
        <v>947</v>
      </c>
      <c r="P1216" s="1" t="s">
        <v>34</v>
      </c>
      <c r="Q1216" s="1" t="s">
        <v>901</v>
      </c>
    </row>
    <row r="1217" spans="3:17" x14ac:dyDescent="0.2">
      <c r="C1217" s="12" t="s">
        <v>1515</v>
      </c>
      <c r="L1217"/>
      <c r="M1217" s="1">
        <v>1096</v>
      </c>
      <c r="N1217" s="1" t="s">
        <v>691</v>
      </c>
      <c r="O1217" s="1" t="s">
        <v>947</v>
      </c>
      <c r="P1217" s="1" t="s">
        <v>34</v>
      </c>
      <c r="Q1217" s="1" t="s">
        <v>912</v>
      </c>
    </row>
    <row r="1218" spans="3:17" x14ac:dyDescent="0.2">
      <c r="C1218" s="12" t="s">
        <v>1516</v>
      </c>
      <c r="L1218"/>
      <c r="M1218" s="1">
        <v>1097</v>
      </c>
      <c r="N1218" s="1" t="s">
        <v>691</v>
      </c>
      <c r="O1218" s="1" t="s">
        <v>35</v>
      </c>
      <c r="P1218" s="1" t="s">
        <v>901</v>
      </c>
      <c r="Q1218" s="1" t="s">
        <v>901</v>
      </c>
    </row>
    <row r="1219" spans="3:17" x14ac:dyDescent="0.2">
      <c r="C1219" s="12" t="s">
        <v>1517</v>
      </c>
      <c r="L1219"/>
      <c r="M1219" s="1">
        <v>1098</v>
      </c>
      <c r="N1219" s="1" t="s">
        <v>691</v>
      </c>
      <c r="O1219" s="1" t="s">
        <v>35</v>
      </c>
      <c r="P1219" s="1" t="s">
        <v>36</v>
      </c>
      <c r="Q1219" s="1" t="s">
        <v>901</v>
      </c>
    </row>
    <row r="1220" spans="3:17" x14ac:dyDescent="0.2">
      <c r="C1220" s="12" t="s">
        <v>1518</v>
      </c>
      <c r="L1220"/>
      <c r="M1220" s="1">
        <v>1099</v>
      </c>
      <c r="N1220" s="1" t="s">
        <v>691</v>
      </c>
      <c r="O1220" s="1" t="s">
        <v>35</v>
      </c>
      <c r="P1220" s="1" t="s">
        <v>37</v>
      </c>
      <c r="Q1220" s="1" t="s">
        <v>901</v>
      </c>
    </row>
    <row r="1221" spans="3:17" x14ac:dyDescent="0.2">
      <c r="C1221" s="12" t="s">
        <v>1519</v>
      </c>
      <c r="L1221"/>
      <c r="M1221" s="1">
        <v>1100</v>
      </c>
      <c r="N1221" s="1" t="s">
        <v>691</v>
      </c>
      <c r="O1221" s="1" t="s">
        <v>35</v>
      </c>
      <c r="P1221" s="1" t="s">
        <v>37</v>
      </c>
      <c r="Q1221" s="1" t="s">
        <v>38</v>
      </c>
    </row>
    <row r="1222" spans="3:17" x14ac:dyDescent="0.2">
      <c r="C1222" s="12" t="s">
        <v>1520</v>
      </c>
      <c r="L1222"/>
      <c r="M1222" s="1">
        <v>1101</v>
      </c>
      <c r="N1222" s="1" t="s">
        <v>691</v>
      </c>
      <c r="O1222" s="1" t="s">
        <v>35</v>
      </c>
      <c r="P1222" s="1" t="s">
        <v>308</v>
      </c>
      <c r="Q1222" s="1" t="s">
        <v>901</v>
      </c>
    </row>
    <row r="1223" spans="3:17" x14ac:dyDescent="0.2">
      <c r="C1223" s="12" t="s">
        <v>1521</v>
      </c>
      <c r="L1223"/>
      <c r="M1223" s="1">
        <v>1102</v>
      </c>
      <c r="N1223" s="1" t="s">
        <v>691</v>
      </c>
      <c r="O1223" s="1" t="s">
        <v>35</v>
      </c>
      <c r="P1223" s="1" t="s">
        <v>39</v>
      </c>
      <c r="Q1223" s="1" t="s">
        <v>901</v>
      </c>
    </row>
    <row r="1224" spans="3:17" x14ac:dyDescent="0.2">
      <c r="C1224" s="12" t="s">
        <v>1522</v>
      </c>
      <c r="L1224"/>
      <c r="M1224" s="1">
        <v>1103</v>
      </c>
      <c r="N1224" s="1" t="s">
        <v>691</v>
      </c>
      <c r="O1224" s="1" t="s">
        <v>35</v>
      </c>
      <c r="P1224" s="1" t="s">
        <v>39</v>
      </c>
      <c r="Q1224" s="1" t="s">
        <v>38</v>
      </c>
    </row>
    <row r="1225" spans="3:17" x14ac:dyDescent="0.2">
      <c r="C1225" s="12" t="s">
        <v>1523</v>
      </c>
      <c r="L1225"/>
      <c r="M1225" s="1">
        <v>1110</v>
      </c>
      <c r="N1225" s="1" t="s">
        <v>692</v>
      </c>
      <c r="O1225" s="1" t="s">
        <v>464</v>
      </c>
      <c r="P1225" s="1" t="s">
        <v>40</v>
      </c>
      <c r="Q1225" s="1" t="s">
        <v>901</v>
      </c>
    </row>
    <row r="1226" spans="3:17" x14ac:dyDescent="0.2">
      <c r="C1226" s="12" t="s">
        <v>1524</v>
      </c>
      <c r="L1226"/>
      <c r="M1226" s="1">
        <v>1111</v>
      </c>
      <c r="N1226" s="1" t="s">
        <v>692</v>
      </c>
      <c r="O1226" s="1" t="s">
        <v>464</v>
      </c>
      <c r="P1226" s="1" t="s">
        <v>40</v>
      </c>
      <c r="Q1226" s="1" t="s">
        <v>994</v>
      </c>
    </row>
    <row r="1227" spans="3:17" x14ac:dyDescent="0.2">
      <c r="C1227" s="12" t="s">
        <v>1525</v>
      </c>
      <c r="L1227"/>
      <c r="M1227" s="1">
        <v>1112</v>
      </c>
      <c r="N1227" s="1" t="s">
        <v>692</v>
      </c>
      <c r="O1227" s="1" t="s">
        <v>464</v>
      </c>
      <c r="P1227" s="1" t="s">
        <v>710</v>
      </c>
      <c r="Q1227" s="1" t="s">
        <v>901</v>
      </c>
    </row>
    <row r="1228" spans="3:17" x14ac:dyDescent="0.2">
      <c r="C1228" s="12" t="s">
        <v>1526</v>
      </c>
      <c r="L1228"/>
      <c r="M1228" s="1">
        <v>1113</v>
      </c>
      <c r="N1228" s="1" t="s">
        <v>692</v>
      </c>
      <c r="O1228" s="1" t="s">
        <v>464</v>
      </c>
      <c r="P1228" s="1" t="s">
        <v>710</v>
      </c>
      <c r="Q1228" s="1" t="s">
        <v>902</v>
      </c>
    </row>
    <row r="1229" spans="3:17" x14ac:dyDescent="0.2">
      <c r="C1229" s="12" t="s">
        <v>1527</v>
      </c>
      <c r="L1229"/>
      <c r="M1229" s="1">
        <v>1114</v>
      </c>
      <c r="N1229" s="1" t="s">
        <v>692</v>
      </c>
      <c r="O1229" s="1" t="s">
        <v>464</v>
      </c>
      <c r="P1229" s="1" t="s">
        <v>41</v>
      </c>
      <c r="Q1229" s="1" t="s">
        <v>901</v>
      </c>
    </row>
    <row r="1230" spans="3:17" x14ac:dyDescent="0.2">
      <c r="C1230" s="12" t="s">
        <v>568</v>
      </c>
      <c r="L1230"/>
      <c r="M1230" s="1">
        <v>1115</v>
      </c>
      <c r="N1230" s="1" t="s">
        <v>692</v>
      </c>
      <c r="O1230" s="1" t="s">
        <v>464</v>
      </c>
      <c r="P1230" s="1" t="s">
        <v>42</v>
      </c>
      <c r="Q1230" s="1" t="s">
        <v>901</v>
      </c>
    </row>
    <row r="1231" spans="3:17" x14ac:dyDescent="0.2">
      <c r="C1231" s="12" t="s">
        <v>569</v>
      </c>
      <c r="L1231"/>
      <c r="M1231" s="1">
        <v>1116</v>
      </c>
      <c r="N1231" s="1" t="s">
        <v>692</v>
      </c>
      <c r="O1231" s="1" t="s">
        <v>464</v>
      </c>
      <c r="P1231" s="1" t="s">
        <v>42</v>
      </c>
      <c r="Q1231" s="1" t="s">
        <v>994</v>
      </c>
    </row>
    <row r="1232" spans="3:17" x14ac:dyDescent="0.2">
      <c r="C1232" s="12" t="s">
        <v>570</v>
      </c>
      <c r="L1232"/>
      <c r="M1232" s="1">
        <v>1117</v>
      </c>
      <c r="N1232" s="1" t="s">
        <v>692</v>
      </c>
      <c r="O1232" s="1" t="s">
        <v>464</v>
      </c>
      <c r="P1232" s="1" t="s">
        <v>927</v>
      </c>
      <c r="Q1232" s="1" t="s">
        <v>901</v>
      </c>
    </row>
    <row r="1233" spans="3:17" x14ac:dyDescent="0.2">
      <c r="C1233" s="12" t="s">
        <v>571</v>
      </c>
      <c r="L1233"/>
      <c r="M1233" s="1">
        <v>1118</v>
      </c>
      <c r="N1233" s="1" t="s">
        <v>692</v>
      </c>
      <c r="O1233" s="1" t="s">
        <v>464</v>
      </c>
      <c r="P1233" s="1" t="s">
        <v>43</v>
      </c>
      <c r="Q1233" s="1" t="s">
        <v>901</v>
      </c>
    </row>
    <row r="1234" spans="3:17" x14ac:dyDescent="0.2">
      <c r="C1234" s="12" t="s">
        <v>573</v>
      </c>
      <c r="L1234"/>
      <c r="M1234" s="1">
        <v>1119</v>
      </c>
      <c r="N1234" s="1" t="s">
        <v>692</v>
      </c>
      <c r="O1234" s="1" t="s">
        <v>464</v>
      </c>
      <c r="P1234" s="1" t="s">
        <v>43</v>
      </c>
      <c r="Q1234" s="1" t="s">
        <v>994</v>
      </c>
    </row>
    <row r="1235" spans="3:17" x14ac:dyDescent="0.2">
      <c r="C1235" s="12" t="s">
        <v>574</v>
      </c>
      <c r="L1235"/>
      <c r="M1235" s="1">
        <v>1120</v>
      </c>
      <c r="N1235" s="1" t="s">
        <v>692</v>
      </c>
      <c r="O1235" s="1" t="s">
        <v>464</v>
      </c>
      <c r="P1235" s="1" t="s">
        <v>1075</v>
      </c>
      <c r="Q1235" s="1" t="s">
        <v>901</v>
      </c>
    </row>
    <row r="1236" spans="3:17" x14ac:dyDescent="0.2">
      <c r="C1236" s="12" t="s">
        <v>575</v>
      </c>
      <c r="L1236"/>
      <c r="M1236" s="1">
        <v>1121</v>
      </c>
      <c r="N1236" s="1" t="s">
        <v>692</v>
      </c>
      <c r="O1236" s="1" t="s">
        <v>464</v>
      </c>
      <c r="P1236" s="1" t="s">
        <v>1075</v>
      </c>
      <c r="Q1236" s="1" t="s">
        <v>994</v>
      </c>
    </row>
    <row r="1237" spans="3:17" x14ac:dyDescent="0.2">
      <c r="C1237" s="12" t="s">
        <v>576</v>
      </c>
      <c r="L1237"/>
      <c r="M1237" s="1">
        <v>1136</v>
      </c>
      <c r="N1237" s="1" t="s">
        <v>693</v>
      </c>
      <c r="O1237" s="1" t="s">
        <v>903</v>
      </c>
      <c r="P1237" s="1" t="s">
        <v>901</v>
      </c>
      <c r="Q1237" s="1" t="s">
        <v>901</v>
      </c>
    </row>
    <row r="1238" spans="3:17" x14ac:dyDescent="0.2">
      <c r="C1238" s="12" t="s">
        <v>577</v>
      </c>
      <c r="L1238"/>
      <c r="M1238" s="1">
        <v>1137</v>
      </c>
      <c r="N1238" s="1" t="s">
        <v>693</v>
      </c>
      <c r="O1238" s="1" t="s">
        <v>464</v>
      </c>
      <c r="P1238" s="1" t="s">
        <v>901</v>
      </c>
      <c r="Q1238" s="1" t="s">
        <v>901</v>
      </c>
    </row>
    <row r="1239" spans="3:17" x14ac:dyDescent="0.2">
      <c r="C1239" s="12" t="s">
        <v>578</v>
      </c>
      <c r="L1239"/>
      <c r="M1239" s="1">
        <v>1138</v>
      </c>
      <c r="N1239" s="1" t="s">
        <v>693</v>
      </c>
      <c r="O1239" s="1" t="s">
        <v>464</v>
      </c>
      <c r="P1239" s="1" t="s">
        <v>927</v>
      </c>
      <c r="Q1239" s="1" t="s">
        <v>901</v>
      </c>
    </row>
    <row r="1240" spans="3:17" x14ac:dyDescent="0.2">
      <c r="C1240" s="12" t="s">
        <v>579</v>
      </c>
      <c r="L1240"/>
      <c r="M1240" s="1">
        <v>1139</v>
      </c>
      <c r="N1240" s="1" t="s">
        <v>693</v>
      </c>
      <c r="O1240" s="1" t="s">
        <v>464</v>
      </c>
      <c r="P1240" s="1" t="s">
        <v>1075</v>
      </c>
      <c r="Q1240" s="1" t="s">
        <v>901</v>
      </c>
    </row>
    <row r="1241" spans="3:17" x14ac:dyDescent="0.2">
      <c r="C1241" s="12" t="s">
        <v>580</v>
      </c>
      <c r="L1241"/>
      <c r="M1241" s="1">
        <v>1140</v>
      </c>
      <c r="N1241" s="1" t="s">
        <v>693</v>
      </c>
      <c r="O1241" s="1" t="s">
        <v>464</v>
      </c>
      <c r="P1241" s="1" t="s">
        <v>1075</v>
      </c>
      <c r="Q1241" s="1" t="s">
        <v>994</v>
      </c>
    </row>
    <row r="1242" spans="3:17" x14ac:dyDescent="0.2">
      <c r="C1242" s="12" t="s">
        <v>581</v>
      </c>
      <c r="L1242"/>
      <c r="M1242" s="1">
        <v>1148</v>
      </c>
      <c r="N1242" s="1" t="s">
        <v>693</v>
      </c>
      <c r="O1242" s="1" t="s">
        <v>694</v>
      </c>
      <c r="P1242" s="1" t="s">
        <v>927</v>
      </c>
      <c r="Q1242" s="1" t="s">
        <v>901</v>
      </c>
    </row>
    <row r="1243" spans="3:17" x14ac:dyDescent="0.2">
      <c r="C1243" s="12" t="s">
        <v>582</v>
      </c>
      <c r="L1243"/>
      <c r="M1243" s="1">
        <v>1149</v>
      </c>
      <c r="N1243" s="1" t="s">
        <v>693</v>
      </c>
      <c r="O1243" s="1" t="s">
        <v>694</v>
      </c>
      <c r="P1243" s="1" t="s">
        <v>44</v>
      </c>
      <c r="Q1243" s="1" t="s">
        <v>901</v>
      </c>
    </row>
    <row r="1244" spans="3:17" x14ac:dyDescent="0.2">
      <c r="C1244" s="12" t="s">
        <v>1552</v>
      </c>
      <c r="L1244"/>
      <c r="M1244" s="1">
        <v>1150</v>
      </c>
      <c r="N1244" s="1" t="s">
        <v>693</v>
      </c>
      <c r="O1244" s="1" t="s">
        <v>694</v>
      </c>
      <c r="P1244" s="1" t="s">
        <v>44</v>
      </c>
      <c r="Q1244" s="1" t="s">
        <v>260</v>
      </c>
    </row>
    <row r="1245" spans="3:17" x14ac:dyDescent="0.2">
      <c r="C1245" s="12" t="s">
        <v>1553</v>
      </c>
      <c r="L1245"/>
      <c r="M1245" s="1">
        <v>1231</v>
      </c>
      <c r="N1245" s="1" t="s">
        <v>662</v>
      </c>
      <c r="O1245" s="1" t="s">
        <v>313</v>
      </c>
      <c r="P1245" s="1" t="s">
        <v>664</v>
      </c>
      <c r="Q1245" s="1" t="s">
        <v>994</v>
      </c>
    </row>
    <row r="1246" spans="3:17" x14ac:dyDescent="0.2">
      <c r="C1246" s="12" t="s">
        <v>1554</v>
      </c>
      <c r="L1246"/>
      <c r="M1246" s="1">
        <v>1232</v>
      </c>
      <c r="N1246" s="1" t="s">
        <v>45</v>
      </c>
      <c r="O1246" s="1" t="s">
        <v>901</v>
      </c>
      <c r="P1246" s="1" t="s">
        <v>901</v>
      </c>
      <c r="Q1246" s="1" t="s">
        <v>901</v>
      </c>
    </row>
    <row r="1247" spans="3:17" x14ac:dyDescent="0.2">
      <c r="C1247" s="12" t="s">
        <v>1555</v>
      </c>
      <c r="L1247"/>
      <c r="M1247" s="1">
        <v>1233</v>
      </c>
      <c r="N1247" s="1" t="s">
        <v>45</v>
      </c>
      <c r="O1247" s="1" t="s">
        <v>904</v>
      </c>
      <c r="P1247" s="1" t="s">
        <v>901</v>
      </c>
      <c r="Q1247" s="1" t="s">
        <v>901</v>
      </c>
    </row>
    <row r="1248" spans="3:17" x14ac:dyDescent="0.2">
      <c r="C1248" s="12" t="s">
        <v>1556</v>
      </c>
      <c r="L1248"/>
      <c r="M1248" s="1">
        <v>1234</v>
      </c>
      <c r="N1248" s="1" t="s">
        <v>45</v>
      </c>
      <c r="O1248" s="1" t="s">
        <v>46</v>
      </c>
      <c r="P1248" s="1" t="s">
        <v>901</v>
      </c>
      <c r="Q1248" s="1" t="s">
        <v>901</v>
      </c>
    </row>
    <row r="1249" spans="3:17" x14ac:dyDescent="0.2">
      <c r="C1249" s="12" t="s">
        <v>1557</v>
      </c>
      <c r="L1249"/>
      <c r="M1249" s="1">
        <v>1235</v>
      </c>
      <c r="N1249" s="1" t="s">
        <v>45</v>
      </c>
      <c r="O1249" s="1" t="s">
        <v>46</v>
      </c>
      <c r="P1249" s="1" t="s">
        <v>47</v>
      </c>
      <c r="Q1249" s="1" t="s">
        <v>901</v>
      </c>
    </row>
    <row r="1250" spans="3:17" x14ac:dyDescent="0.2">
      <c r="C1250" s="12" t="s">
        <v>1558</v>
      </c>
      <c r="L1250"/>
      <c r="M1250" s="1">
        <v>1236</v>
      </c>
      <c r="N1250" s="1" t="s">
        <v>45</v>
      </c>
      <c r="O1250" s="1" t="s">
        <v>46</v>
      </c>
      <c r="P1250" s="1" t="s">
        <v>48</v>
      </c>
      <c r="Q1250" s="1" t="s">
        <v>901</v>
      </c>
    </row>
    <row r="1251" spans="3:17" x14ac:dyDescent="0.2">
      <c r="C1251" s="12" t="s">
        <v>1559</v>
      </c>
      <c r="L1251"/>
      <c r="M1251" s="1">
        <v>1237</v>
      </c>
      <c r="N1251" s="1" t="s">
        <v>45</v>
      </c>
      <c r="O1251" s="1" t="s">
        <v>46</v>
      </c>
      <c r="P1251" s="1" t="s">
        <v>48</v>
      </c>
      <c r="Q1251" s="1" t="s">
        <v>1488</v>
      </c>
    </row>
    <row r="1252" spans="3:17" x14ac:dyDescent="0.2">
      <c r="C1252" s="12" t="s">
        <v>1560</v>
      </c>
      <c r="L1252"/>
      <c r="M1252" s="1">
        <v>1238</v>
      </c>
      <c r="N1252" s="1" t="s">
        <v>45</v>
      </c>
      <c r="O1252" s="1" t="s">
        <v>46</v>
      </c>
      <c r="P1252" s="1" t="s">
        <v>49</v>
      </c>
      <c r="Q1252" s="1" t="s">
        <v>901</v>
      </c>
    </row>
    <row r="1253" spans="3:17" x14ac:dyDescent="0.2">
      <c r="C1253" s="12" t="s">
        <v>1561</v>
      </c>
      <c r="L1253"/>
      <c r="M1253" s="1">
        <v>1239</v>
      </c>
      <c r="N1253" s="1" t="s">
        <v>45</v>
      </c>
      <c r="O1253" s="1" t="s">
        <v>46</v>
      </c>
      <c r="P1253" s="1" t="s">
        <v>50</v>
      </c>
      <c r="Q1253" s="1" t="s">
        <v>901</v>
      </c>
    </row>
    <row r="1254" spans="3:17" x14ac:dyDescent="0.2">
      <c r="C1254" s="12" t="s">
        <v>1562</v>
      </c>
      <c r="L1254"/>
      <c r="M1254" s="1">
        <v>1240</v>
      </c>
      <c r="N1254" s="1" t="s">
        <v>45</v>
      </c>
      <c r="O1254" s="1" t="s">
        <v>46</v>
      </c>
      <c r="P1254" s="1" t="s">
        <v>50</v>
      </c>
      <c r="Q1254" s="1" t="s">
        <v>1488</v>
      </c>
    </row>
    <row r="1255" spans="3:17" x14ac:dyDescent="0.2">
      <c r="C1255" s="12" t="s">
        <v>1563</v>
      </c>
      <c r="L1255"/>
      <c r="M1255" s="1">
        <v>1241</v>
      </c>
      <c r="N1255" s="1" t="s">
        <v>45</v>
      </c>
      <c r="O1255" s="1" t="s">
        <v>46</v>
      </c>
      <c r="P1255" s="1" t="s">
        <v>51</v>
      </c>
      <c r="Q1255" s="1" t="s">
        <v>901</v>
      </c>
    </row>
    <row r="1256" spans="3:17" x14ac:dyDescent="0.2">
      <c r="C1256" s="12" t="s">
        <v>1564</v>
      </c>
      <c r="L1256"/>
      <c r="M1256" s="1">
        <v>1242</v>
      </c>
      <c r="N1256" s="1" t="s">
        <v>45</v>
      </c>
      <c r="O1256" s="1" t="s">
        <v>46</v>
      </c>
      <c r="P1256" s="1" t="s">
        <v>52</v>
      </c>
      <c r="Q1256" s="1" t="s">
        <v>901</v>
      </c>
    </row>
    <row r="1257" spans="3:17" x14ac:dyDescent="0.2">
      <c r="C1257" s="12" t="s">
        <v>1565</v>
      </c>
      <c r="L1257"/>
      <c r="M1257" s="1">
        <v>1243</v>
      </c>
      <c r="N1257" s="1" t="s">
        <v>45</v>
      </c>
      <c r="O1257" s="1" t="s">
        <v>46</v>
      </c>
      <c r="P1257" s="1" t="s">
        <v>52</v>
      </c>
      <c r="Q1257" s="1" t="s">
        <v>902</v>
      </c>
    </row>
    <row r="1258" spans="3:17" x14ac:dyDescent="0.2">
      <c r="C1258" s="12" t="s">
        <v>1566</v>
      </c>
      <c r="L1258"/>
      <c r="M1258" s="1">
        <v>1244</v>
      </c>
      <c r="N1258" s="1" t="s">
        <v>45</v>
      </c>
      <c r="O1258" s="1" t="s">
        <v>53</v>
      </c>
      <c r="P1258" s="1" t="s">
        <v>901</v>
      </c>
      <c r="Q1258" s="1" t="s">
        <v>901</v>
      </c>
    </row>
    <row r="1259" spans="3:17" x14ac:dyDescent="0.2">
      <c r="C1259" s="12" t="s">
        <v>1567</v>
      </c>
      <c r="L1259"/>
      <c r="M1259" s="1">
        <v>1245</v>
      </c>
      <c r="N1259" s="1" t="s">
        <v>45</v>
      </c>
      <c r="O1259" s="1" t="s">
        <v>53</v>
      </c>
      <c r="P1259" s="1" t="s">
        <v>902</v>
      </c>
      <c r="Q1259" s="1" t="s">
        <v>901</v>
      </c>
    </row>
    <row r="1260" spans="3:17" x14ac:dyDescent="0.2">
      <c r="C1260" s="12" t="s">
        <v>1568</v>
      </c>
      <c r="L1260"/>
      <c r="M1260" s="1">
        <v>1246</v>
      </c>
      <c r="N1260" s="1" t="s">
        <v>45</v>
      </c>
      <c r="O1260" s="1" t="s">
        <v>53</v>
      </c>
      <c r="P1260" s="1" t="s">
        <v>54</v>
      </c>
      <c r="Q1260" s="1" t="s">
        <v>901</v>
      </c>
    </row>
    <row r="1261" spans="3:17" x14ac:dyDescent="0.2">
      <c r="C1261" s="12" t="s">
        <v>1569</v>
      </c>
      <c r="L1261"/>
      <c r="M1261" s="1">
        <v>1247</v>
      </c>
      <c r="N1261" s="1" t="s">
        <v>45</v>
      </c>
      <c r="O1261" s="1" t="s">
        <v>53</v>
      </c>
      <c r="P1261" s="1" t="s">
        <v>54</v>
      </c>
      <c r="Q1261" s="1" t="s">
        <v>1488</v>
      </c>
    </row>
    <row r="1262" spans="3:17" x14ac:dyDescent="0.2">
      <c r="C1262" s="12" t="s">
        <v>607</v>
      </c>
      <c r="L1262"/>
      <c r="M1262" s="1">
        <v>1248</v>
      </c>
      <c r="N1262" s="1" t="s">
        <v>45</v>
      </c>
      <c r="O1262" s="1" t="s">
        <v>53</v>
      </c>
      <c r="P1262" s="1" t="s">
        <v>36</v>
      </c>
      <c r="Q1262" s="1" t="s">
        <v>901</v>
      </c>
    </row>
    <row r="1263" spans="3:17" x14ac:dyDescent="0.2">
      <c r="C1263" s="12" t="s">
        <v>608</v>
      </c>
      <c r="L1263"/>
      <c r="M1263" s="1">
        <v>1249</v>
      </c>
      <c r="N1263" s="1" t="s">
        <v>45</v>
      </c>
      <c r="O1263" s="1" t="s">
        <v>53</v>
      </c>
      <c r="P1263" s="1" t="s">
        <v>55</v>
      </c>
      <c r="Q1263" s="1" t="s">
        <v>901</v>
      </c>
    </row>
    <row r="1264" spans="3:17" x14ac:dyDescent="0.2">
      <c r="C1264" s="12" t="s">
        <v>609</v>
      </c>
      <c r="L1264"/>
      <c r="M1264" s="1">
        <v>1250</v>
      </c>
      <c r="N1264" s="1" t="s">
        <v>45</v>
      </c>
      <c r="O1264" s="1" t="s">
        <v>53</v>
      </c>
      <c r="P1264" s="1" t="s">
        <v>55</v>
      </c>
      <c r="Q1264" s="1" t="s">
        <v>1488</v>
      </c>
    </row>
    <row r="1265" spans="3:17" x14ac:dyDescent="0.2">
      <c r="C1265" s="12" t="s">
        <v>610</v>
      </c>
      <c r="L1265"/>
      <c r="M1265" s="1">
        <v>1251</v>
      </c>
      <c r="N1265" s="1" t="s">
        <v>45</v>
      </c>
      <c r="O1265" s="1" t="s">
        <v>53</v>
      </c>
      <c r="P1265" s="1" t="s">
        <v>56</v>
      </c>
      <c r="Q1265" s="1" t="s">
        <v>901</v>
      </c>
    </row>
    <row r="1266" spans="3:17" x14ac:dyDescent="0.2">
      <c r="C1266" s="12" t="s">
        <v>611</v>
      </c>
      <c r="L1266"/>
      <c r="M1266" s="1">
        <v>1252</v>
      </c>
      <c r="N1266" s="1" t="s">
        <v>45</v>
      </c>
      <c r="O1266" s="1" t="s">
        <v>53</v>
      </c>
      <c r="P1266" s="1" t="s">
        <v>56</v>
      </c>
      <c r="Q1266" s="1" t="s">
        <v>1488</v>
      </c>
    </row>
    <row r="1267" spans="3:17" x14ac:dyDescent="0.2">
      <c r="C1267" s="12" t="s">
        <v>612</v>
      </c>
      <c r="L1267"/>
      <c r="M1267" s="1">
        <v>1253</v>
      </c>
      <c r="N1267" s="1" t="s">
        <v>45</v>
      </c>
      <c r="O1267" s="1" t="s">
        <v>53</v>
      </c>
      <c r="P1267" s="1" t="s">
        <v>57</v>
      </c>
      <c r="Q1267" s="1" t="s">
        <v>901</v>
      </c>
    </row>
    <row r="1268" spans="3:17" x14ac:dyDescent="0.2">
      <c r="C1268" s="12" t="s">
        <v>613</v>
      </c>
      <c r="L1268"/>
      <c r="M1268" s="1">
        <v>1254</v>
      </c>
      <c r="N1268" s="1" t="s">
        <v>45</v>
      </c>
      <c r="O1268" s="1" t="s">
        <v>53</v>
      </c>
      <c r="P1268" s="1" t="s">
        <v>1489</v>
      </c>
      <c r="Q1268" s="1" t="s">
        <v>901</v>
      </c>
    </row>
    <row r="1269" spans="3:17" x14ac:dyDescent="0.2">
      <c r="C1269" s="12" t="s">
        <v>72</v>
      </c>
      <c r="L1269"/>
      <c r="M1269" s="1">
        <v>1255</v>
      </c>
      <c r="N1269" s="1" t="s">
        <v>45</v>
      </c>
      <c r="O1269" s="1" t="s">
        <v>53</v>
      </c>
      <c r="P1269" s="1" t="s">
        <v>1489</v>
      </c>
      <c r="Q1269" s="1" t="s">
        <v>1488</v>
      </c>
    </row>
    <row r="1270" spans="3:17" x14ac:dyDescent="0.2">
      <c r="C1270" s="12" t="s">
        <v>1118</v>
      </c>
      <c r="L1270"/>
      <c r="M1270" s="1">
        <v>1256</v>
      </c>
      <c r="N1270" s="1" t="s">
        <v>45</v>
      </c>
      <c r="O1270" s="1" t="s">
        <v>53</v>
      </c>
      <c r="P1270" s="1" t="s">
        <v>58</v>
      </c>
      <c r="Q1270" s="1" t="s">
        <v>901</v>
      </c>
    </row>
    <row r="1271" spans="3:17" x14ac:dyDescent="0.2">
      <c r="C1271" s="12" t="s">
        <v>1119</v>
      </c>
      <c r="L1271"/>
      <c r="M1271" s="1">
        <v>1257</v>
      </c>
      <c r="N1271" s="1" t="s">
        <v>45</v>
      </c>
      <c r="O1271" s="1" t="s">
        <v>53</v>
      </c>
      <c r="P1271" s="1" t="s">
        <v>58</v>
      </c>
      <c r="Q1271" s="1" t="s">
        <v>906</v>
      </c>
    </row>
    <row r="1272" spans="3:17" x14ac:dyDescent="0.2">
      <c r="C1272" s="12" t="s">
        <v>1120</v>
      </c>
      <c r="L1272"/>
      <c r="M1272" s="1">
        <v>1258</v>
      </c>
      <c r="N1272" s="1" t="s">
        <v>45</v>
      </c>
      <c r="O1272" s="1" t="s">
        <v>53</v>
      </c>
      <c r="P1272" s="1" t="s">
        <v>51</v>
      </c>
      <c r="Q1272" s="1" t="s">
        <v>901</v>
      </c>
    </row>
    <row r="1273" spans="3:17" x14ac:dyDescent="0.2">
      <c r="C1273" s="12" t="s">
        <v>1121</v>
      </c>
      <c r="L1273"/>
      <c r="M1273" s="1">
        <v>1259</v>
      </c>
      <c r="N1273" s="1" t="s">
        <v>45</v>
      </c>
      <c r="O1273" s="1" t="s">
        <v>53</v>
      </c>
      <c r="P1273" s="1" t="s">
        <v>52</v>
      </c>
      <c r="Q1273" s="1" t="s">
        <v>901</v>
      </c>
    </row>
    <row r="1274" spans="3:17" x14ac:dyDescent="0.2">
      <c r="C1274" s="12" t="s">
        <v>1122</v>
      </c>
      <c r="L1274"/>
      <c r="M1274" s="1">
        <v>1260</v>
      </c>
      <c r="N1274" s="1" t="s">
        <v>45</v>
      </c>
      <c r="O1274" s="1" t="s">
        <v>53</v>
      </c>
      <c r="P1274" s="1" t="s">
        <v>52</v>
      </c>
      <c r="Q1274" s="1" t="s">
        <v>902</v>
      </c>
    </row>
    <row r="1275" spans="3:17" x14ac:dyDescent="0.2">
      <c r="C1275" s="12" t="s">
        <v>1123</v>
      </c>
      <c r="L1275"/>
      <c r="M1275" s="1">
        <v>1261</v>
      </c>
      <c r="N1275" s="1" t="s">
        <v>45</v>
      </c>
      <c r="O1275" s="1" t="s">
        <v>53</v>
      </c>
      <c r="P1275" s="1" t="s">
        <v>927</v>
      </c>
      <c r="Q1275" s="1" t="s">
        <v>901</v>
      </c>
    </row>
    <row r="1276" spans="3:17" x14ac:dyDescent="0.2">
      <c r="C1276" s="12" t="s">
        <v>1124</v>
      </c>
      <c r="L1276"/>
      <c r="M1276" s="1">
        <v>1262</v>
      </c>
      <c r="N1276" s="1" t="s">
        <v>45</v>
      </c>
      <c r="O1276" s="1" t="s">
        <v>53</v>
      </c>
      <c r="P1276" s="1" t="s">
        <v>59</v>
      </c>
      <c r="Q1276" s="1" t="s">
        <v>901</v>
      </c>
    </row>
    <row r="1277" spans="3:17" x14ac:dyDescent="0.2">
      <c r="C1277" s="12" t="s">
        <v>1125</v>
      </c>
      <c r="L1277"/>
      <c r="M1277" s="1">
        <v>1263</v>
      </c>
      <c r="N1277" s="1" t="s">
        <v>45</v>
      </c>
      <c r="O1277" s="1" t="s">
        <v>53</v>
      </c>
      <c r="P1277" s="1" t="s">
        <v>59</v>
      </c>
      <c r="Q1277" s="1" t="s">
        <v>1488</v>
      </c>
    </row>
    <row r="1278" spans="3:17" x14ac:dyDescent="0.2">
      <c r="C1278" s="12" t="s">
        <v>1126</v>
      </c>
      <c r="L1278"/>
      <c r="M1278" s="1">
        <v>1265</v>
      </c>
      <c r="N1278" s="1" t="s">
        <v>1672</v>
      </c>
      <c r="O1278" s="1" t="s">
        <v>904</v>
      </c>
      <c r="P1278" s="1" t="s">
        <v>901</v>
      </c>
      <c r="Q1278" s="1" t="s">
        <v>901</v>
      </c>
    </row>
    <row r="1279" spans="3:17" x14ac:dyDescent="0.2">
      <c r="C1279" s="12" t="s">
        <v>1127</v>
      </c>
      <c r="L1279"/>
      <c r="M1279" s="1">
        <v>1266</v>
      </c>
      <c r="N1279" s="1" t="s">
        <v>1672</v>
      </c>
      <c r="O1279" s="1" t="s">
        <v>60</v>
      </c>
      <c r="P1279" s="1" t="s">
        <v>901</v>
      </c>
      <c r="Q1279" s="1" t="s">
        <v>901</v>
      </c>
    </row>
    <row r="1280" spans="3:17" x14ac:dyDescent="0.2">
      <c r="C1280" s="12" t="s">
        <v>1128</v>
      </c>
      <c r="L1280"/>
      <c r="M1280" s="1">
        <v>1267</v>
      </c>
      <c r="N1280" s="1" t="s">
        <v>1672</v>
      </c>
      <c r="O1280" s="1" t="s">
        <v>60</v>
      </c>
      <c r="P1280" s="1" t="s">
        <v>36</v>
      </c>
      <c r="Q1280" s="1" t="s">
        <v>901</v>
      </c>
    </row>
    <row r="1281" spans="3:17" x14ac:dyDescent="0.2">
      <c r="C1281" s="12" t="s">
        <v>1129</v>
      </c>
      <c r="L1281"/>
      <c r="M1281" s="1">
        <v>1268</v>
      </c>
      <c r="N1281" s="1" t="s">
        <v>1672</v>
      </c>
      <c r="O1281" s="1" t="s">
        <v>60</v>
      </c>
      <c r="P1281" s="1" t="s">
        <v>37</v>
      </c>
      <c r="Q1281" s="1" t="s">
        <v>901</v>
      </c>
    </row>
    <row r="1282" spans="3:17" x14ac:dyDescent="0.2">
      <c r="C1282" s="12" t="s">
        <v>1130</v>
      </c>
      <c r="L1282"/>
      <c r="M1282" s="1">
        <v>1269</v>
      </c>
      <c r="N1282" s="1" t="s">
        <v>1672</v>
      </c>
      <c r="O1282" s="1" t="s">
        <v>60</v>
      </c>
      <c r="P1282" s="1" t="s">
        <v>37</v>
      </c>
      <c r="Q1282" s="1" t="s">
        <v>1488</v>
      </c>
    </row>
    <row r="1283" spans="3:17" x14ac:dyDescent="0.2">
      <c r="C1283" s="12" t="s">
        <v>1131</v>
      </c>
      <c r="L1283"/>
      <c r="M1283" s="1">
        <v>1270</v>
      </c>
      <c r="N1283" s="1" t="s">
        <v>1672</v>
      </c>
      <c r="O1283" s="1" t="s">
        <v>60</v>
      </c>
      <c r="P1283" s="1" t="s">
        <v>55</v>
      </c>
      <c r="Q1283" s="1" t="s">
        <v>901</v>
      </c>
    </row>
    <row r="1284" spans="3:17" x14ac:dyDescent="0.2">
      <c r="C1284" s="12" t="s">
        <v>1132</v>
      </c>
      <c r="L1284"/>
      <c r="M1284" s="1">
        <v>1271</v>
      </c>
      <c r="N1284" s="1" t="s">
        <v>1672</v>
      </c>
      <c r="O1284" s="1" t="s">
        <v>60</v>
      </c>
      <c r="P1284" s="1" t="s">
        <v>55</v>
      </c>
      <c r="Q1284" s="1" t="s">
        <v>1488</v>
      </c>
    </row>
    <row r="1285" spans="3:17" x14ac:dyDescent="0.2">
      <c r="C1285" s="12" t="s">
        <v>1133</v>
      </c>
      <c r="L1285"/>
      <c r="M1285" s="1">
        <v>1272</v>
      </c>
      <c r="N1285" s="1" t="s">
        <v>1672</v>
      </c>
      <c r="O1285" s="1" t="s">
        <v>60</v>
      </c>
      <c r="P1285" s="1" t="s">
        <v>56</v>
      </c>
      <c r="Q1285" s="1" t="s">
        <v>901</v>
      </c>
    </row>
    <row r="1286" spans="3:17" x14ac:dyDescent="0.2">
      <c r="C1286" s="12" t="s">
        <v>1134</v>
      </c>
      <c r="L1286"/>
      <c r="M1286" s="1">
        <v>1273</v>
      </c>
      <c r="N1286" s="1" t="s">
        <v>1672</v>
      </c>
      <c r="O1286" s="1" t="s">
        <v>60</v>
      </c>
      <c r="P1286" s="1" t="s">
        <v>56</v>
      </c>
      <c r="Q1286" s="1" t="s">
        <v>1488</v>
      </c>
    </row>
    <row r="1287" spans="3:17" x14ac:dyDescent="0.2">
      <c r="C1287" s="12" t="s">
        <v>1135</v>
      </c>
      <c r="L1287"/>
      <c r="M1287" s="1">
        <v>1274</v>
      </c>
      <c r="N1287" s="1" t="s">
        <v>1672</v>
      </c>
      <c r="O1287" s="1" t="s">
        <v>60</v>
      </c>
      <c r="P1287" s="1" t="s">
        <v>57</v>
      </c>
      <c r="Q1287" s="1" t="s">
        <v>901</v>
      </c>
    </row>
    <row r="1288" spans="3:17" x14ac:dyDescent="0.2">
      <c r="C1288" s="12" t="s">
        <v>1136</v>
      </c>
      <c r="L1288"/>
      <c r="M1288" s="1">
        <v>1275</v>
      </c>
      <c r="N1288" s="1" t="s">
        <v>1672</v>
      </c>
      <c r="O1288" s="1" t="s">
        <v>60</v>
      </c>
      <c r="P1288" s="1" t="s">
        <v>1489</v>
      </c>
      <c r="Q1288" s="1" t="s">
        <v>901</v>
      </c>
    </row>
    <row r="1289" spans="3:17" x14ac:dyDescent="0.2">
      <c r="C1289" s="12" t="s">
        <v>1137</v>
      </c>
      <c r="L1289"/>
      <c r="M1289" s="1">
        <v>1276</v>
      </c>
      <c r="N1289" s="1" t="s">
        <v>1672</v>
      </c>
      <c r="O1289" s="1" t="s">
        <v>60</v>
      </c>
      <c r="P1289" s="1" t="s">
        <v>1489</v>
      </c>
      <c r="Q1289" s="1" t="s">
        <v>1488</v>
      </c>
    </row>
    <row r="1290" spans="3:17" x14ac:dyDescent="0.2">
      <c r="C1290" s="12" t="s">
        <v>1138</v>
      </c>
      <c r="L1290"/>
      <c r="M1290" s="1">
        <v>1277</v>
      </c>
      <c r="N1290" s="1" t="s">
        <v>1672</v>
      </c>
      <c r="O1290" s="1" t="s">
        <v>60</v>
      </c>
      <c r="P1290" s="1" t="s">
        <v>58</v>
      </c>
      <c r="Q1290" s="1" t="s">
        <v>901</v>
      </c>
    </row>
    <row r="1291" spans="3:17" x14ac:dyDescent="0.2">
      <c r="C1291" s="12" t="s">
        <v>1139</v>
      </c>
      <c r="L1291"/>
      <c r="M1291" s="1">
        <v>1278</v>
      </c>
      <c r="N1291" s="1" t="s">
        <v>1672</v>
      </c>
      <c r="O1291" s="1" t="s">
        <v>60</v>
      </c>
      <c r="P1291" s="1" t="s">
        <v>58</v>
      </c>
      <c r="Q1291" s="1" t="s">
        <v>1488</v>
      </c>
    </row>
    <row r="1292" spans="3:17" x14ac:dyDescent="0.2">
      <c r="C1292" s="12" t="s">
        <v>1140</v>
      </c>
      <c r="L1292"/>
      <c r="M1292" s="1">
        <v>1279</v>
      </c>
      <c r="N1292" s="1" t="s">
        <v>1672</v>
      </c>
      <c r="O1292" s="1" t="s">
        <v>60</v>
      </c>
      <c r="P1292" s="1" t="s">
        <v>927</v>
      </c>
      <c r="Q1292" s="1" t="s">
        <v>901</v>
      </c>
    </row>
    <row r="1293" spans="3:17" x14ac:dyDescent="0.2">
      <c r="C1293" s="12" t="s">
        <v>1141</v>
      </c>
      <c r="L1293"/>
      <c r="M1293" s="1">
        <v>1280</v>
      </c>
      <c r="N1293" s="1" t="s">
        <v>1672</v>
      </c>
      <c r="O1293" s="1" t="s">
        <v>60</v>
      </c>
      <c r="P1293" s="1" t="s">
        <v>973</v>
      </c>
      <c r="Q1293" s="1" t="s">
        <v>901</v>
      </c>
    </row>
    <row r="1294" spans="3:17" x14ac:dyDescent="0.2">
      <c r="C1294" s="12" t="s">
        <v>1142</v>
      </c>
      <c r="L1294"/>
      <c r="M1294" s="1">
        <v>1281</v>
      </c>
      <c r="N1294" s="1" t="s">
        <v>1672</v>
      </c>
      <c r="O1294" s="1" t="s">
        <v>60</v>
      </c>
      <c r="P1294" s="1" t="s">
        <v>973</v>
      </c>
      <c r="Q1294" s="1" t="s">
        <v>1488</v>
      </c>
    </row>
    <row r="1295" spans="3:17" x14ac:dyDescent="0.2">
      <c r="C1295" s="12" t="s">
        <v>1143</v>
      </c>
      <c r="L1295"/>
      <c r="M1295" s="1">
        <v>1282</v>
      </c>
      <c r="N1295" s="1" t="s">
        <v>1672</v>
      </c>
      <c r="O1295" s="1" t="s">
        <v>60</v>
      </c>
      <c r="P1295" s="1" t="s">
        <v>277</v>
      </c>
      <c r="Q1295" s="1" t="s">
        <v>901</v>
      </c>
    </row>
    <row r="1296" spans="3:17" x14ac:dyDescent="0.2">
      <c r="C1296" s="12" t="s">
        <v>1144</v>
      </c>
      <c r="L1296"/>
      <c r="M1296" s="1">
        <v>1283</v>
      </c>
      <c r="N1296" s="1" t="s">
        <v>1672</v>
      </c>
      <c r="O1296" s="1" t="s">
        <v>60</v>
      </c>
      <c r="P1296" s="1" t="s">
        <v>277</v>
      </c>
      <c r="Q1296" s="1" t="s">
        <v>1488</v>
      </c>
    </row>
    <row r="1297" spans="3:17" x14ac:dyDescent="0.2">
      <c r="C1297" s="12" t="s">
        <v>1145</v>
      </c>
      <c r="L1297"/>
      <c r="M1297" s="1">
        <v>1284</v>
      </c>
      <c r="N1297" s="1" t="s">
        <v>1672</v>
      </c>
      <c r="O1297" s="1" t="s">
        <v>60</v>
      </c>
      <c r="P1297" s="1" t="s">
        <v>1735</v>
      </c>
      <c r="Q1297" s="1" t="s">
        <v>901</v>
      </c>
    </row>
    <row r="1298" spans="3:17" x14ac:dyDescent="0.2">
      <c r="C1298" s="12" t="s">
        <v>1146</v>
      </c>
      <c r="L1298"/>
      <c r="M1298" s="1">
        <v>1285</v>
      </c>
      <c r="N1298" s="1" t="s">
        <v>1672</v>
      </c>
      <c r="O1298" s="1" t="s">
        <v>60</v>
      </c>
      <c r="P1298" s="1" t="s">
        <v>296</v>
      </c>
      <c r="Q1298" s="1" t="s">
        <v>901</v>
      </c>
    </row>
    <row r="1299" spans="3:17" x14ac:dyDescent="0.2">
      <c r="C1299" s="12" t="s">
        <v>1147</v>
      </c>
      <c r="L1299"/>
      <c r="M1299" s="1">
        <v>1286</v>
      </c>
      <c r="N1299" s="1" t="s">
        <v>1672</v>
      </c>
      <c r="O1299" s="1" t="s">
        <v>60</v>
      </c>
      <c r="P1299" s="1" t="s">
        <v>296</v>
      </c>
      <c r="Q1299" s="1" t="s">
        <v>1488</v>
      </c>
    </row>
    <row r="1300" spans="3:17" x14ac:dyDescent="0.2">
      <c r="C1300" s="12" t="s">
        <v>1148</v>
      </c>
      <c r="L1300"/>
      <c r="M1300" s="1">
        <v>1287</v>
      </c>
      <c r="N1300" s="1" t="s">
        <v>1672</v>
      </c>
      <c r="O1300" s="1" t="s">
        <v>60</v>
      </c>
      <c r="P1300" s="1" t="s">
        <v>469</v>
      </c>
      <c r="Q1300" s="1" t="s">
        <v>901</v>
      </c>
    </row>
    <row r="1301" spans="3:17" x14ac:dyDescent="0.2">
      <c r="C1301" s="12" t="s">
        <v>1149</v>
      </c>
      <c r="L1301"/>
      <c r="M1301" s="1">
        <v>1288</v>
      </c>
      <c r="N1301" s="1" t="s">
        <v>1672</v>
      </c>
      <c r="O1301" s="1" t="s">
        <v>60</v>
      </c>
      <c r="P1301" s="1" t="s">
        <v>469</v>
      </c>
      <c r="Q1301" s="1" t="s">
        <v>1488</v>
      </c>
    </row>
    <row r="1302" spans="3:17" x14ac:dyDescent="0.2">
      <c r="C1302" s="12" t="s">
        <v>1150</v>
      </c>
      <c r="L1302"/>
      <c r="M1302" s="1">
        <v>1289</v>
      </c>
      <c r="N1302" s="1" t="s">
        <v>1672</v>
      </c>
      <c r="O1302" s="1" t="s">
        <v>60</v>
      </c>
      <c r="P1302" s="1" t="s">
        <v>61</v>
      </c>
      <c r="Q1302" s="1" t="s">
        <v>901</v>
      </c>
    </row>
    <row r="1303" spans="3:17" x14ac:dyDescent="0.2">
      <c r="C1303" s="12" t="s">
        <v>1151</v>
      </c>
      <c r="L1303"/>
      <c r="M1303" s="1">
        <v>1290</v>
      </c>
      <c r="N1303" s="1" t="s">
        <v>1672</v>
      </c>
      <c r="O1303" s="1" t="s">
        <v>60</v>
      </c>
      <c r="P1303" s="1" t="s">
        <v>61</v>
      </c>
      <c r="Q1303" s="1" t="s">
        <v>906</v>
      </c>
    </row>
    <row r="1304" spans="3:17" x14ac:dyDescent="0.2">
      <c r="C1304" s="12" t="s">
        <v>1152</v>
      </c>
      <c r="L1304"/>
      <c r="M1304" s="1">
        <v>1291</v>
      </c>
      <c r="N1304" s="1" t="s">
        <v>1672</v>
      </c>
      <c r="O1304" s="1" t="s">
        <v>60</v>
      </c>
      <c r="P1304" s="1" t="s">
        <v>526</v>
      </c>
      <c r="Q1304" s="1" t="s">
        <v>901</v>
      </c>
    </row>
    <row r="1305" spans="3:17" x14ac:dyDescent="0.2">
      <c r="C1305" s="12" t="s">
        <v>1942</v>
      </c>
      <c r="L1305"/>
      <c r="M1305" s="1">
        <v>1292</v>
      </c>
      <c r="N1305" s="1" t="s">
        <v>1672</v>
      </c>
      <c r="O1305" s="1" t="s">
        <v>60</v>
      </c>
      <c r="P1305" s="1" t="s">
        <v>526</v>
      </c>
      <c r="Q1305" s="1" t="s">
        <v>1488</v>
      </c>
    </row>
    <row r="1306" spans="3:17" x14ac:dyDescent="0.2">
      <c r="C1306" s="12" t="s">
        <v>1943</v>
      </c>
      <c r="L1306"/>
      <c r="M1306" s="1">
        <v>1293</v>
      </c>
      <c r="N1306" s="1" t="s">
        <v>1672</v>
      </c>
      <c r="O1306" s="1" t="s">
        <v>60</v>
      </c>
      <c r="P1306" s="1" t="s">
        <v>62</v>
      </c>
      <c r="Q1306" s="1" t="s">
        <v>901</v>
      </c>
    </row>
    <row r="1307" spans="3:17" x14ac:dyDescent="0.2">
      <c r="C1307" s="12" t="s">
        <v>1944</v>
      </c>
      <c r="L1307"/>
      <c r="M1307" s="1">
        <v>1294</v>
      </c>
      <c r="N1307" s="1" t="s">
        <v>1672</v>
      </c>
      <c r="O1307" s="1" t="s">
        <v>60</v>
      </c>
      <c r="P1307" s="1" t="s">
        <v>62</v>
      </c>
      <c r="Q1307" s="1" t="s">
        <v>1488</v>
      </c>
    </row>
    <row r="1308" spans="3:17" x14ac:dyDescent="0.2">
      <c r="C1308" s="12" t="s">
        <v>1945</v>
      </c>
      <c r="L1308"/>
      <c r="M1308" s="1">
        <v>1295</v>
      </c>
      <c r="N1308" s="1" t="s">
        <v>1672</v>
      </c>
      <c r="O1308" s="1" t="s">
        <v>63</v>
      </c>
      <c r="P1308" s="1" t="s">
        <v>901</v>
      </c>
      <c r="Q1308" s="1" t="s">
        <v>901</v>
      </c>
    </row>
    <row r="1309" spans="3:17" x14ac:dyDescent="0.2">
      <c r="C1309" s="12" t="s">
        <v>1946</v>
      </c>
      <c r="L1309"/>
      <c r="M1309" s="1">
        <v>1296</v>
      </c>
      <c r="N1309" s="1" t="s">
        <v>1672</v>
      </c>
      <c r="O1309" s="1" t="s">
        <v>63</v>
      </c>
      <c r="P1309" s="1" t="s">
        <v>51</v>
      </c>
      <c r="Q1309" s="1" t="s">
        <v>901</v>
      </c>
    </row>
    <row r="1310" spans="3:17" x14ac:dyDescent="0.2">
      <c r="C1310" s="12" t="s">
        <v>1947</v>
      </c>
      <c r="L1310"/>
      <c r="M1310" s="1">
        <v>1297</v>
      </c>
      <c r="N1310" s="1" t="s">
        <v>1672</v>
      </c>
      <c r="O1310" s="1" t="s">
        <v>63</v>
      </c>
      <c r="P1310" s="1" t="s">
        <v>64</v>
      </c>
      <c r="Q1310" s="1" t="s">
        <v>901</v>
      </c>
    </row>
    <row r="1311" spans="3:17" x14ac:dyDescent="0.2">
      <c r="C1311" s="12" t="s">
        <v>1948</v>
      </c>
      <c r="L1311"/>
      <c r="M1311" s="1">
        <v>1298</v>
      </c>
      <c r="N1311" s="1" t="s">
        <v>1672</v>
      </c>
      <c r="O1311" s="1" t="s">
        <v>63</v>
      </c>
      <c r="P1311" s="1" t="s">
        <v>64</v>
      </c>
      <c r="Q1311" s="1" t="s">
        <v>952</v>
      </c>
    </row>
    <row r="1312" spans="3:17" x14ac:dyDescent="0.2">
      <c r="C1312" s="12" t="s">
        <v>1949</v>
      </c>
      <c r="L1312"/>
      <c r="M1312" s="1">
        <v>1325</v>
      </c>
      <c r="N1312" s="1" t="s">
        <v>666</v>
      </c>
      <c r="O1312" s="1" t="s">
        <v>923</v>
      </c>
      <c r="P1312" s="1" t="s">
        <v>901</v>
      </c>
      <c r="Q1312" s="1" t="s">
        <v>901</v>
      </c>
    </row>
    <row r="1313" spans="3:17" x14ac:dyDescent="0.2">
      <c r="C1313" s="12" t="s">
        <v>1950</v>
      </c>
      <c r="L1313"/>
      <c r="M1313" s="1">
        <v>1326</v>
      </c>
      <c r="N1313" s="1" t="s">
        <v>666</v>
      </c>
      <c r="O1313" s="1" t="s">
        <v>947</v>
      </c>
      <c r="P1313" s="1" t="s">
        <v>901</v>
      </c>
      <c r="Q1313" s="1" t="s">
        <v>901</v>
      </c>
    </row>
    <row r="1314" spans="3:17" x14ac:dyDescent="0.2">
      <c r="C1314" s="12" t="s">
        <v>1951</v>
      </c>
      <c r="L1314"/>
      <c r="M1314" s="1">
        <v>1327</v>
      </c>
      <c r="N1314" s="1" t="s">
        <v>666</v>
      </c>
      <c r="O1314" s="1" t="s">
        <v>947</v>
      </c>
      <c r="P1314" s="1" t="s">
        <v>902</v>
      </c>
      <c r="Q1314" s="1" t="s">
        <v>901</v>
      </c>
    </row>
    <row r="1315" spans="3:17" x14ac:dyDescent="0.2">
      <c r="C1315" s="12" t="s">
        <v>1952</v>
      </c>
      <c r="L1315"/>
      <c r="M1315" s="1">
        <v>1328</v>
      </c>
      <c r="N1315" s="1" t="s">
        <v>666</v>
      </c>
      <c r="O1315" s="1" t="s">
        <v>947</v>
      </c>
      <c r="P1315" s="1" t="s">
        <v>65</v>
      </c>
      <c r="Q1315" s="1" t="s">
        <v>901</v>
      </c>
    </row>
    <row r="1316" spans="3:17" x14ac:dyDescent="0.2">
      <c r="C1316" s="12" t="s">
        <v>1953</v>
      </c>
      <c r="L1316"/>
      <c r="M1316" s="1">
        <v>1329</v>
      </c>
      <c r="N1316" s="1" t="s">
        <v>666</v>
      </c>
      <c r="O1316" s="1" t="s">
        <v>947</v>
      </c>
      <c r="P1316" s="1" t="s">
        <v>65</v>
      </c>
      <c r="Q1316" s="1" t="s">
        <v>912</v>
      </c>
    </row>
    <row r="1317" spans="3:17" x14ac:dyDescent="0.2">
      <c r="C1317" s="12" t="s">
        <v>1954</v>
      </c>
      <c r="L1317"/>
      <c r="M1317" s="1">
        <v>1164</v>
      </c>
      <c r="N1317" s="1" t="s">
        <v>915</v>
      </c>
      <c r="O1317" s="1" t="s">
        <v>903</v>
      </c>
      <c r="P1317" s="1" t="s">
        <v>901</v>
      </c>
      <c r="Q1317" s="1" t="s">
        <v>901</v>
      </c>
    </row>
    <row r="1318" spans="3:17" x14ac:dyDescent="0.2">
      <c r="C1318" s="12" t="s">
        <v>1955</v>
      </c>
      <c r="L1318"/>
      <c r="M1318" s="1">
        <v>1165</v>
      </c>
      <c r="N1318" s="1" t="s">
        <v>915</v>
      </c>
      <c r="O1318" s="1" t="s">
        <v>464</v>
      </c>
      <c r="P1318" s="1" t="s">
        <v>901</v>
      </c>
      <c r="Q1318" s="1" t="s">
        <v>901</v>
      </c>
    </row>
    <row r="1319" spans="3:17" x14ac:dyDescent="0.2">
      <c r="C1319" s="12" t="s">
        <v>1956</v>
      </c>
      <c r="L1319"/>
      <c r="M1319" s="1">
        <v>1166</v>
      </c>
      <c r="N1319" s="1" t="s">
        <v>915</v>
      </c>
      <c r="O1319" s="1" t="s">
        <v>464</v>
      </c>
      <c r="P1319" s="1" t="s">
        <v>708</v>
      </c>
      <c r="Q1319" s="1" t="s">
        <v>901</v>
      </c>
    </row>
    <row r="1320" spans="3:17" x14ac:dyDescent="0.2">
      <c r="C1320" s="12" t="s">
        <v>1957</v>
      </c>
      <c r="L1320"/>
      <c r="M1320" s="1">
        <v>1167</v>
      </c>
      <c r="N1320" s="1" t="s">
        <v>915</v>
      </c>
      <c r="O1320" s="1" t="s">
        <v>464</v>
      </c>
      <c r="P1320" s="1" t="s">
        <v>709</v>
      </c>
      <c r="Q1320" s="1" t="s">
        <v>901</v>
      </c>
    </row>
    <row r="1321" spans="3:17" x14ac:dyDescent="0.2">
      <c r="C1321" s="12" t="s">
        <v>1958</v>
      </c>
      <c r="L1321"/>
      <c r="M1321" s="1">
        <v>1168</v>
      </c>
      <c r="N1321" s="1" t="s">
        <v>915</v>
      </c>
      <c r="O1321" s="1" t="s">
        <v>464</v>
      </c>
      <c r="P1321" s="1" t="s">
        <v>709</v>
      </c>
      <c r="Q1321" s="1" t="s">
        <v>994</v>
      </c>
    </row>
    <row r="1322" spans="3:17" x14ac:dyDescent="0.2">
      <c r="C1322" s="12" t="s">
        <v>1959</v>
      </c>
      <c r="L1322"/>
      <c r="M1322" s="1">
        <v>318</v>
      </c>
      <c r="N1322" s="1" t="s">
        <v>686</v>
      </c>
      <c r="O1322" s="1" t="s">
        <v>464</v>
      </c>
      <c r="P1322" s="1" t="s">
        <v>257</v>
      </c>
      <c r="Q1322" s="1" t="s">
        <v>901</v>
      </c>
    </row>
    <row r="1323" spans="3:17" x14ac:dyDescent="0.2">
      <c r="C1323" s="12" t="s">
        <v>1960</v>
      </c>
      <c r="L1323"/>
      <c r="M1323" s="1">
        <v>319</v>
      </c>
      <c r="N1323" s="1" t="s">
        <v>686</v>
      </c>
      <c r="O1323" s="1" t="s">
        <v>464</v>
      </c>
      <c r="P1323" s="1" t="s">
        <v>519</v>
      </c>
      <c r="Q1323" s="1" t="s">
        <v>901</v>
      </c>
    </row>
    <row r="1324" spans="3:17" x14ac:dyDescent="0.2">
      <c r="C1324" s="12" t="s">
        <v>1961</v>
      </c>
      <c r="L1324"/>
      <c r="M1324" s="1">
        <v>320</v>
      </c>
      <c r="N1324" s="1" t="s">
        <v>686</v>
      </c>
      <c r="O1324" s="1" t="s">
        <v>464</v>
      </c>
      <c r="P1324" s="1" t="s">
        <v>519</v>
      </c>
      <c r="Q1324" s="1" t="s">
        <v>902</v>
      </c>
    </row>
    <row r="1325" spans="3:17" x14ac:dyDescent="0.2">
      <c r="C1325" s="12" t="s">
        <v>1962</v>
      </c>
      <c r="L1325"/>
      <c r="M1325" s="1">
        <v>321</v>
      </c>
      <c r="N1325" s="1" t="s">
        <v>686</v>
      </c>
      <c r="O1325" s="1" t="s">
        <v>464</v>
      </c>
      <c r="P1325" s="1" t="s">
        <v>927</v>
      </c>
      <c r="Q1325" s="1" t="s">
        <v>901</v>
      </c>
    </row>
    <row r="1326" spans="3:17" x14ac:dyDescent="0.2">
      <c r="C1326" s="12" t="s">
        <v>1963</v>
      </c>
      <c r="L1326"/>
      <c r="M1326" s="1">
        <v>322</v>
      </c>
      <c r="N1326" s="1" t="s">
        <v>686</v>
      </c>
      <c r="O1326" s="1" t="s">
        <v>464</v>
      </c>
      <c r="P1326" s="1" t="s">
        <v>683</v>
      </c>
      <c r="Q1326" s="1" t="s">
        <v>901</v>
      </c>
    </row>
    <row r="1327" spans="3:17" x14ac:dyDescent="0.2">
      <c r="C1327" s="12" t="s">
        <v>1964</v>
      </c>
      <c r="L1327"/>
      <c r="M1327" s="1">
        <v>323</v>
      </c>
      <c r="N1327" s="1" t="s">
        <v>686</v>
      </c>
      <c r="O1327" s="1" t="s">
        <v>464</v>
      </c>
      <c r="P1327" s="1" t="s">
        <v>988</v>
      </c>
      <c r="Q1327" s="1" t="s">
        <v>901</v>
      </c>
    </row>
    <row r="1328" spans="3:17" x14ac:dyDescent="0.2">
      <c r="C1328" s="12" t="s">
        <v>1965</v>
      </c>
      <c r="L1328"/>
      <c r="M1328" s="1">
        <v>324</v>
      </c>
      <c r="N1328" s="1" t="s">
        <v>686</v>
      </c>
      <c r="O1328" s="1" t="s">
        <v>464</v>
      </c>
      <c r="P1328" s="1" t="s">
        <v>988</v>
      </c>
      <c r="Q1328" s="1" t="s">
        <v>994</v>
      </c>
    </row>
    <row r="1329" spans="3:17" x14ac:dyDescent="0.2">
      <c r="C1329" s="12" t="s">
        <v>1161</v>
      </c>
      <c r="L1329"/>
      <c r="M1329" s="1">
        <v>325</v>
      </c>
      <c r="N1329" s="1" t="s">
        <v>686</v>
      </c>
      <c r="O1329" s="1" t="s">
        <v>464</v>
      </c>
      <c r="P1329" s="1" t="s">
        <v>998</v>
      </c>
      <c r="Q1329" s="1" t="s">
        <v>901</v>
      </c>
    </row>
    <row r="1330" spans="3:17" x14ac:dyDescent="0.2">
      <c r="C1330" s="12" t="s">
        <v>1162</v>
      </c>
      <c r="L1330"/>
      <c r="M1330" s="1">
        <v>326</v>
      </c>
      <c r="N1330" s="1" t="s">
        <v>686</v>
      </c>
      <c r="O1330" s="1" t="s">
        <v>464</v>
      </c>
      <c r="P1330" s="1" t="s">
        <v>998</v>
      </c>
      <c r="Q1330" s="1" t="s">
        <v>994</v>
      </c>
    </row>
    <row r="1331" spans="3:17" x14ac:dyDescent="0.2">
      <c r="C1331" s="12" t="s">
        <v>1163</v>
      </c>
      <c r="M1331" s="1">
        <v>293</v>
      </c>
      <c r="N1331" s="1" t="s">
        <v>985</v>
      </c>
      <c r="O1331" s="1" t="s">
        <v>470</v>
      </c>
      <c r="P1331" s="1" t="s">
        <v>508</v>
      </c>
      <c r="Q1331" s="1" t="s">
        <v>901</v>
      </c>
    </row>
    <row r="1332" spans="3:17" x14ac:dyDescent="0.2">
      <c r="C1332" s="12" t="s">
        <v>1164</v>
      </c>
      <c r="M1332" s="1">
        <v>294</v>
      </c>
      <c r="N1332" s="1" t="s">
        <v>985</v>
      </c>
      <c r="O1332" s="1" t="s">
        <v>470</v>
      </c>
      <c r="P1332" s="1" t="s">
        <v>508</v>
      </c>
      <c r="Q1332" s="1" t="s">
        <v>994</v>
      </c>
    </row>
    <row r="1333" spans="3:17" x14ac:dyDescent="0.2">
      <c r="C1333" s="12" t="s">
        <v>1165</v>
      </c>
      <c r="M1333" s="1">
        <v>295</v>
      </c>
      <c r="N1333" s="1" t="s">
        <v>985</v>
      </c>
      <c r="O1333" s="1" t="s">
        <v>470</v>
      </c>
      <c r="P1333" s="1" t="s">
        <v>481</v>
      </c>
      <c r="Q1333" s="1" t="s">
        <v>901</v>
      </c>
    </row>
    <row r="1334" spans="3:17" x14ac:dyDescent="0.2">
      <c r="C1334" s="12" t="s">
        <v>1166</v>
      </c>
      <c r="M1334" s="1">
        <v>296</v>
      </c>
      <c r="N1334" s="1" t="s">
        <v>985</v>
      </c>
      <c r="O1334" s="1" t="s">
        <v>470</v>
      </c>
      <c r="P1334" s="1" t="s">
        <v>481</v>
      </c>
      <c r="Q1334" s="1" t="s">
        <v>994</v>
      </c>
    </row>
    <row r="1335" spans="3:17" x14ac:dyDescent="0.2">
      <c r="C1335" s="12" t="s">
        <v>1167</v>
      </c>
      <c r="M1335" s="1">
        <v>436</v>
      </c>
      <c r="N1335" s="1" t="s">
        <v>752</v>
      </c>
      <c r="O1335" s="1" t="s">
        <v>478</v>
      </c>
      <c r="P1335" s="1" t="s">
        <v>61</v>
      </c>
      <c r="Q1335" s="1" t="s">
        <v>901</v>
      </c>
    </row>
    <row r="1336" spans="3:17" x14ac:dyDescent="0.2">
      <c r="C1336" s="12" t="s">
        <v>1168</v>
      </c>
      <c r="M1336" s="1">
        <v>437</v>
      </c>
      <c r="N1336" s="1" t="s">
        <v>752</v>
      </c>
      <c r="O1336" s="1" t="s">
        <v>478</v>
      </c>
      <c r="P1336" s="1" t="s">
        <v>61</v>
      </c>
      <c r="Q1336" s="1" t="s">
        <v>1053</v>
      </c>
    </row>
    <row r="1337" spans="3:17" x14ac:dyDescent="0.2">
      <c r="C1337" s="12" t="s">
        <v>1169</v>
      </c>
      <c r="M1337" s="1">
        <v>684</v>
      </c>
      <c r="N1337" s="1" t="s">
        <v>761</v>
      </c>
      <c r="O1337" s="1" t="s">
        <v>924</v>
      </c>
      <c r="P1337" s="1" t="s">
        <v>542</v>
      </c>
      <c r="Q1337" s="1" t="s">
        <v>948</v>
      </c>
    </row>
    <row r="1338" spans="3:17" x14ac:dyDescent="0.2">
      <c r="C1338" s="12" t="s">
        <v>1170</v>
      </c>
      <c r="M1338" s="1">
        <v>822</v>
      </c>
      <c r="N1338" s="1" t="s">
        <v>1733</v>
      </c>
      <c r="O1338" s="1" t="s">
        <v>976</v>
      </c>
      <c r="P1338" s="1" t="s">
        <v>1647</v>
      </c>
      <c r="Q1338" s="1" t="s">
        <v>901</v>
      </c>
    </row>
    <row r="1339" spans="3:17" x14ac:dyDescent="0.2">
      <c r="C1339" s="12" t="s">
        <v>1171</v>
      </c>
      <c r="M1339" s="1">
        <v>823</v>
      </c>
      <c r="N1339" s="1" t="s">
        <v>1733</v>
      </c>
      <c r="O1339" s="1" t="s">
        <v>976</v>
      </c>
      <c r="P1339" s="1" t="s">
        <v>183</v>
      </c>
      <c r="Q1339" s="1" t="s">
        <v>901</v>
      </c>
    </row>
    <row r="1340" spans="3:17" x14ac:dyDescent="0.2">
      <c r="C1340" s="12" t="s">
        <v>1172</v>
      </c>
      <c r="M1340" s="1">
        <v>824</v>
      </c>
      <c r="N1340" s="1" t="s">
        <v>1733</v>
      </c>
      <c r="O1340" s="1" t="s">
        <v>976</v>
      </c>
      <c r="P1340" s="1" t="s">
        <v>183</v>
      </c>
      <c r="Q1340" s="1" t="s">
        <v>906</v>
      </c>
    </row>
    <row r="1341" spans="3:17" x14ac:dyDescent="0.2">
      <c r="C1341" s="12" t="s">
        <v>1173</v>
      </c>
      <c r="M1341" s="1">
        <v>892</v>
      </c>
      <c r="N1341" s="1" t="s">
        <v>1733</v>
      </c>
      <c r="O1341" s="1" t="s">
        <v>976</v>
      </c>
      <c r="P1341" s="1" t="s">
        <v>296</v>
      </c>
      <c r="Q1341" s="1" t="s">
        <v>925</v>
      </c>
    </row>
    <row r="1342" spans="3:17" x14ac:dyDescent="0.2">
      <c r="C1342" s="12" t="s">
        <v>1174</v>
      </c>
      <c r="M1342" s="1">
        <v>903</v>
      </c>
      <c r="N1342" s="1" t="s">
        <v>1733</v>
      </c>
      <c r="O1342" s="1" t="s">
        <v>976</v>
      </c>
      <c r="P1342" s="1" t="s">
        <v>527</v>
      </c>
      <c r="Q1342" s="1" t="s">
        <v>925</v>
      </c>
    </row>
    <row r="1343" spans="3:17" x14ac:dyDescent="0.2">
      <c r="C1343" s="12" t="s">
        <v>1175</v>
      </c>
      <c r="L1343"/>
      <c r="M1343" s="1">
        <v>959</v>
      </c>
      <c r="N1343" s="1" t="s">
        <v>689</v>
      </c>
      <c r="O1343" s="1" t="s">
        <v>1603</v>
      </c>
      <c r="P1343" s="1" t="s">
        <v>61</v>
      </c>
      <c r="Q1343" s="1" t="s">
        <v>901</v>
      </c>
    </row>
    <row r="1344" spans="3:17" x14ac:dyDescent="0.2">
      <c r="C1344" s="12" t="s">
        <v>1176</v>
      </c>
      <c r="L1344"/>
      <c r="M1344" s="1">
        <v>960</v>
      </c>
      <c r="N1344" s="1" t="s">
        <v>689</v>
      </c>
      <c r="O1344" s="1" t="s">
        <v>1603</v>
      </c>
      <c r="P1344" s="1" t="s">
        <v>61</v>
      </c>
      <c r="Q1344" s="1" t="s">
        <v>997</v>
      </c>
    </row>
    <row r="1345" spans="3:17" x14ac:dyDescent="0.2">
      <c r="C1345" s="12" t="s">
        <v>1177</v>
      </c>
      <c r="L1345"/>
      <c r="M1345" s="1">
        <v>1005</v>
      </c>
      <c r="N1345" s="1" t="s">
        <v>690</v>
      </c>
      <c r="O1345" s="1" t="s">
        <v>924</v>
      </c>
      <c r="P1345" s="1" t="s">
        <v>973</v>
      </c>
      <c r="Q1345" s="1" t="s">
        <v>948</v>
      </c>
    </row>
    <row r="1346" spans="3:17" x14ac:dyDescent="0.2">
      <c r="C1346" s="12" t="s">
        <v>1178</v>
      </c>
      <c r="L1346"/>
      <c r="M1346" s="1">
        <v>1007</v>
      </c>
      <c r="N1346" s="1" t="s">
        <v>690</v>
      </c>
      <c r="O1346" s="1" t="s">
        <v>924</v>
      </c>
      <c r="P1346" s="1" t="s">
        <v>525</v>
      </c>
      <c r="Q1346" s="1" t="s">
        <v>948</v>
      </c>
    </row>
    <row r="1347" spans="3:17" x14ac:dyDescent="0.2">
      <c r="C1347" s="12" t="s">
        <v>1179</v>
      </c>
      <c r="M1347" s="1">
        <v>932</v>
      </c>
      <c r="N1347" s="1" t="s">
        <v>1733</v>
      </c>
      <c r="O1347" s="1" t="s">
        <v>947</v>
      </c>
      <c r="P1347" s="1" t="s">
        <v>180</v>
      </c>
      <c r="Q1347" s="1" t="s">
        <v>901</v>
      </c>
    </row>
    <row r="1348" spans="3:17" x14ac:dyDescent="0.2">
      <c r="C1348" s="12" t="s">
        <v>1180</v>
      </c>
      <c r="M1348" s="1">
        <v>933</v>
      </c>
      <c r="N1348" s="1" t="s">
        <v>1733</v>
      </c>
      <c r="O1348" s="1" t="s">
        <v>947</v>
      </c>
      <c r="P1348" s="1" t="s">
        <v>180</v>
      </c>
      <c r="Q1348" s="1" t="s">
        <v>912</v>
      </c>
    </row>
    <row r="1349" spans="3:17" x14ac:dyDescent="0.2">
      <c r="C1349" s="12" t="s">
        <v>1181</v>
      </c>
      <c r="M1349" s="1">
        <v>934</v>
      </c>
      <c r="N1349" s="1" t="s">
        <v>1733</v>
      </c>
      <c r="O1349" s="1" t="s">
        <v>947</v>
      </c>
      <c r="P1349" s="1" t="s">
        <v>181</v>
      </c>
      <c r="Q1349" s="1" t="s">
        <v>901</v>
      </c>
    </row>
    <row r="1350" spans="3:17" x14ac:dyDescent="0.2">
      <c r="C1350" s="12" t="s">
        <v>1182</v>
      </c>
      <c r="M1350" s="1">
        <v>935</v>
      </c>
      <c r="N1350" s="1" t="s">
        <v>1733</v>
      </c>
      <c r="O1350" s="1" t="s">
        <v>947</v>
      </c>
      <c r="P1350" s="1" t="s">
        <v>181</v>
      </c>
      <c r="Q1350" s="1" t="s">
        <v>912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2020-02-21T07:47:22Z</cp:lastPrinted>
  <dcterms:created xsi:type="dcterms:W3CDTF">2005-10-25T08:04:07Z</dcterms:created>
  <dcterms:modified xsi:type="dcterms:W3CDTF">2020-02-28T08:44:57Z</dcterms:modified>
</cp:coreProperties>
</file>